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2_EDU\010 Projekte\Shape Your Trip\2_Materialerstellung\2a_Unterrichtsmaterial\Materialien Website\IT\Zusatzmaterialien\"/>
    </mc:Choice>
  </mc:AlternateContent>
  <bookViews>
    <workbookView xWindow="0" yWindow="0" windowWidth="22990" windowHeight="8860" firstSheet="1" activeTab="3"/>
  </bookViews>
  <sheets>
    <sheet name="Calcolate le emissioni di CO2" sheetId="3" r:id="rId1"/>
    <sheet name="Confronto mezzi di trasporto" sheetId="4" r:id="rId2"/>
    <sheet name="Dati per il diagramma" sheetId="1" r:id="rId3"/>
    <sheet name="Diagramma" sheetId="2" r:id="rId4"/>
  </sheets>
  <definedNames>
    <definedName name="_xlnm._FilterDatabase" localSheetId="2" hidden="1">'Dati per il diagramma'!$A$1:$F$15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3" l="1"/>
  <c r="C19" i="3"/>
  <c r="C15" i="3"/>
  <c r="C16" i="3"/>
  <c r="C17" i="3"/>
  <c r="C14" i="3"/>
  <c r="G5" i="3"/>
  <c r="G6" i="3"/>
  <c r="G7" i="3"/>
  <c r="G8" i="3"/>
  <c r="G9" i="3"/>
  <c r="G4" i="3"/>
  <c r="F10" i="3"/>
  <c r="D10" i="3"/>
  <c r="B2" i="1" s="1"/>
  <c r="B4" i="4" l="1"/>
  <c r="G10" i="3"/>
  <c r="B17" i="3" s="1"/>
  <c r="B15" i="3" l="1"/>
  <c r="B19" i="3"/>
  <c r="B16" i="3"/>
  <c r="B14" i="3"/>
  <c r="B18" i="3"/>
  <c r="E7" i="4"/>
  <c r="I10" i="3"/>
  <c r="G2" i="1" s="1"/>
  <c r="B7" i="4"/>
  <c r="C7" i="4"/>
  <c r="A7" i="4"/>
  <c r="D7" i="4"/>
</calcChain>
</file>

<file path=xl/sharedStrings.xml><?xml version="1.0" encoding="utf-8"?>
<sst xmlns="http://schemas.openxmlformats.org/spreadsheetml/2006/main" count="68" uniqueCount="62">
  <si>
    <t>Iran</t>
  </si>
  <si>
    <t>Hawaii</t>
  </si>
  <si>
    <t>Auto</t>
  </si>
  <si>
    <t>Beispielreisen</t>
  </si>
  <si>
    <t>Strecke 1</t>
  </si>
  <si>
    <t>Strecke 2</t>
  </si>
  <si>
    <t>Strecke 3</t>
  </si>
  <si>
    <t>Strecke 4</t>
  </si>
  <si>
    <t>Strecke 5</t>
  </si>
  <si>
    <t>Strecke 6</t>
  </si>
  <si>
    <t>t CO2</t>
  </si>
  <si>
    <t>Treno</t>
  </si>
  <si>
    <t>Aero</t>
  </si>
  <si>
    <r>
      <rPr>
        <b/>
        <sz val="11"/>
        <color theme="1"/>
        <rFont val="Calibri"/>
        <family val="2"/>
        <scheme val="minor"/>
      </rPr>
      <t>Istruzioni mobitool</t>
    </r>
    <r>
      <rPr>
        <sz val="11"/>
        <color theme="1"/>
        <rFont val="Calibri"/>
        <family val="2"/>
        <scheme val="minor"/>
      </rPr>
      <t xml:space="preserve">: </t>
    </r>
  </si>
  <si>
    <t xml:space="preserve">Mezzo di trasporto </t>
  </si>
  <si>
    <t>Distanza:</t>
  </si>
  <si>
    <t>Emissioni di CO2 per chilometro/passeggero:</t>
  </si>
  <si>
    <t>Emissioni di CO2 per chilometro/passeggero in g</t>
  </si>
  <si>
    <t>Distanza</t>
  </si>
  <si>
    <t>Da</t>
  </si>
  <si>
    <t>A</t>
  </si>
  <si>
    <t>Percorso 1</t>
  </si>
  <si>
    <t>Percorso 2</t>
  </si>
  <si>
    <t>Percorso 3</t>
  </si>
  <si>
    <t>Percorso 4</t>
  </si>
  <si>
    <t>Percorso 5</t>
  </si>
  <si>
    <t>Percorso 6</t>
  </si>
  <si>
    <t>Totale</t>
  </si>
  <si>
    <t>Distanza totale in km:</t>
  </si>
  <si>
    <t>Emissioni di CO2 in t</t>
  </si>
  <si>
    <t xml:space="preserve">Mezzo di trasporto: </t>
  </si>
  <si>
    <t>Valutazione complessiva:</t>
  </si>
  <si>
    <t>Emissione media:</t>
  </si>
  <si>
    <t>Calcolate le emissioni di CO2 del vostro viaggio con i seguenti passi:</t>
  </si>
  <si>
    <t>Cerca su Internet la distanza che hai percorso per il tuo viaggio. Se usate mezzi di trasporto diversi, dividete il viaggio in tratte. Inserire almeno due tratte del viaggio sottostante (andata e ritorno).</t>
  </si>
  <si>
    <t>Cerca la distanza da percorrere per il tuo viaggio su Internet. Dividete il viaggio in tratte se usate mezzi di trasporto diversi. Inserire almeno due tratte del viaggio sottostante (andata e ritorno).</t>
  </si>
  <si>
    <t>Utilizzare il mobitool (vedi istruzioni a destra) per ricercare le emissioni di CO2 per persona e chilometro, inserire i valori nella vanga fornita.</t>
  </si>
  <si>
    <t>Selezionare un mezzo di trasporto per ogni tratte di precorso e scriverlo nell'apposita colonna.</t>
  </si>
  <si>
    <t>La produzione totale del viaggio per persona viene calcolata automaticamente. Si noti la distanza totale e le emissioni di CO2 in tonnellate.</t>
  </si>
  <si>
    <t>Emissioni di CO2 del tratto di percorso in g</t>
  </si>
  <si>
    <r>
      <rPr>
        <b/>
        <sz val="11"/>
        <color theme="1"/>
        <rFont val="Calibri"/>
        <family val="2"/>
        <scheme val="minor"/>
      </rPr>
      <t xml:space="preserve">Diagramma: </t>
    </r>
    <r>
      <rPr>
        <sz val="11"/>
        <color theme="1"/>
        <rFont val="Calibri"/>
        <family val="2"/>
        <scheme val="minor"/>
      </rPr>
      <t>Qui potete vedere la quota di emissioni totali delle singole tratte di percorso:</t>
    </r>
  </si>
  <si>
    <t>Emissioni di CO2 del tratto di percorso:</t>
  </si>
  <si>
    <t>Le emissioni di CO2 delle tratte del percorso sono calcolate automaticamente. Potete vedere un confronto delle tratte nel diagramma qui sotto.</t>
  </si>
  <si>
    <t>Quanta CO2 emetterebbe il vostro viaggio se sceglieste solo il seguente mezzo di trasporto? Guardate il diagramma qui sotto.</t>
  </si>
  <si>
    <t>Aereo, cherosene (volo intraeuropeo, media)</t>
  </si>
  <si>
    <t>Auto (media)</t>
  </si>
  <si>
    <t>Pullman</t>
  </si>
  <si>
    <t>Treno (Media Svizzera)</t>
  </si>
  <si>
    <t>Il mio mix</t>
  </si>
  <si>
    <t>Il mio viaggio</t>
  </si>
  <si>
    <t>La mia destinazione</t>
  </si>
  <si>
    <t>Destinazione</t>
  </si>
  <si>
    <t>Stoccolma</t>
  </si>
  <si>
    <t>Parigi</t>
  </si>
  <si>
    <t>Giro d'Europa in treno</t>
  </si>
  <si>
    <t>Mosca</t>
  </si>
  <si>
    <t>Kenya</t>
  </si>
  <si>
    <t>Australia</t>
  </si>
  <si>
    <t>Roma</t>
  </si>
  <si>
    <t>Giro d'Europa su strada</t>
  </si>
  <si>
    <t>Hai trovato il tuo viaggio? --&gt; Trasferire il punto nel diagramma sulla lavagna.</t>
  </si>
  <si>
    <t>Cos'altro vedi nel diagramma? Quali mezzi di trasporto sono più rispettosi del clima?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</si>
</sst>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sz val="11"/>
      <name val="Calibri"/>
      <family val="2"/>
      <scheme val="minor"/>
    </font>
    <font>
      <b/>
      <sz val="11"/>
      <color theme="0"/>
      <name val="Calibri"/>
      <family val="2"/>
      <scheme val="minor"/>
    </font>
    <font>
      <sz val="11"/>
      <color theme="0"/>
      <name val="Calibri"/>
      <family val="2"/>
      <scheme val="minor"/>
    </font>
    <font>
      <sz val="11"/>
      <color rgb="FF92D050"/>
      <name val="Calibri"/>
      <family val="2"/>
      <scheme val="minor"/>
    </font>
    <font>
      <b/>
      <sz val="11"/>
      <name val="Calibri"/>
      <family val="2"/>
      <scheme val="minor"/>
    </font>
    <font>
      <b/>
      <sz val="11"/>
      <color theme="2" tint="-9.9978637043366805E-2"/>
      <name val="Calibri"/>
      <family val="2"/>
      <scheme val="minor"/>
    </font>
    <font>
      <sz val="11"/>
      <color theme="2" tint="-9.9978637043366805E-2"/>
      <name val="Calibri"/>
      <family val="2"/>
      <scheme val="minor"/>
    </font>
  </fonts>
  <fills count="13">
    <fill>
      <patternFill patternType="none"/>
    </fill>
    <fill>
      <patternFill patternType="gray125"/>
    </fill>
    <fill>
      <patternFill patternType="solid">
        <fgColor theme="4"/>
        <bgColor indexed="64"/>
      </patternFill>
    </fill>
    <fill>
      <patternFill patternType="solid">
        <fgColor rgb="FF92D05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5" tint="0.59999389629810485"/>
        <bgColor indexed="64"/>
      </patternFill>
    </fill>
  </fills>
  <borders count="12">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3">
    <xf numFmtId="0" fontId="0" fillId="0" borderId="0" xfId="0"/>
    <xf numFmtId="0" fontId="1" fillId="0" borderId="0" xfId="0" applyFont="1"/>
    <xf numFmtId="0" fontId="1" fillId="0" borderId="0" xfId="0" applyFont="1" applyFill="1"/>
    <xf numFmtId="0" fontId="0" fillId="0" borderId="0" xfId="0" applyFill="1"/>
    <xf numFmtId="0" fontId="5" fillId="0" borderId="0" xfId="0" applyFont="1" applyFill="1"/>
    <xf numFmtId="0" fontId="0" fillId="3" borderId="0" xfId="0" applyFont="1" applyFill="1"/>
    <xf numFmtId="0" fontId="7" fillId="0" borderId="0" xfId="0" applyFont="1" applyFill="1"/>
    <xf numFmtId="0" fontId="8" fillId="0" borderId="0" xfId="0" applyFont="1" applyFill="1"/>
    <xf numFmtId="0" fontId="8" fillId="0" borderId="0" xfId="0" applyFont="1"/>
    <xf numFmtId="2" fontId="8" fillId="0" borderId="0" xfId="0" applyNumberFormat="1" applyFont="1"/>
    <xf numFmtId="0" fontId="0" fillId="0" borderId="0" xfId="0" applyFont="1"/>
    <xf numFmtId="0" fontId="6" fillId="4" borderId="0" xfId="0" applyFont="1" applyFill="1"/>
    <xf numFmtId="0" fontId="1" fillId="5" borderId="0" xfId="0" applyFont="1" applyFill="1"/>
    <xf numFmtId="0" fontId="1" fillId="6" borderId="0" xfId="0" applyFont="1" applyFill="1"/>
    <xf numFmtId="0" fontId="2" fillId="0" borderId="0" xfId="0" applyFont="1" applyFill="1" applyBorder="1"/>
    <xf numFmtId="0" fontId="0" fillId="0" borderId="0" xfId="0" applyBorder="1" applyAlignment="1">
      <alignment wrapText="1"/>
    </xf>
    <xf numFmtId="0" fontId="3" fillId="0" borderId="0" xfId="0" applyFont="1"/>
    <xf numFmtId="0" fontId="4" fillId="0" borderId="0" xfId="0" applyFont="1"/>
    <xf numFmtId="0" fontId="0" fillId="0" borderId="0" xfId="0" applyFill="1" applyAlignment="1">
      <alignment horizontal="center"/>
    </xf>
    <xf numFmtId="0" fontId="1" fillId="0" borderId="1" xfId="0" applyFont="1" applyBorder="1"/>
    <xf numFmtId="0" fontId="0" fillId="0" borderId="2" xfId="0" applyBorder="1"/>
    <xf numFmtId="0" fontId="0" fillId="7" borderId="3" xfId="0" applyFill="1" applyBorder="1"/>
    <xf numFmtId="0" fontId="0" fillId="0" borderId="4" xfId="0" applyBorder="1"/>
    <xf numFmtId="0" fontId="1" fillId="0" borderId="5" xfId="0" applyFont="1" applyBorder="1"/>
    <xf numFmtId="0" fontId="1" fillId="0" borderId="7" xfId="0" applyFont="1" applyBorder="1"/>
    <xf numFmtId="0" fontId="0" fillId="0" borderId="8" xfId="0" applyFill="1" applyBorder="1"/>
    <xf numFmtId="0" fontId="1" fillId="0" borderId="9" xfId="0" applyFont="1" applyBorder="1"/>
    <xf numFmtId="0" fontId="1" fillId="0" borderId="10" xfId="0" applyFont="1" applyBorder="1"/>
    <xf numFmtId="0" fontId="0" fillId="0" borderId="10" xfId="0" applyBorder="1"/>
    <xf numFmtId="0" fontId="0" fillId="0" borderId="11" xfId="0" applyBorder="1"/>
    <xf numFmtId="0" fontId="1" fillId="4" borderId="5" xfId="0" applyFont="1" applyFill="1" applyBorder="1"/>
    <xf numFmtId="0" fontId="1" fillId="6" borderId="5" xfId="0" applyFont="1" applyFill="1" applyBorder="1"/>
    <xf numFmtId="0" fontId="1" fillId="8" borderId="6" xfId="0" applyFont="1" applyFill="1" applyBorder="1"/>
    <xf numFmtId="0" fontId="0" fillId="0" borderId="10" xfId="0" applyFill="1" applyBorder="1"/>
    <xf numFmtId="0" fontId="1" fillId="8" borderId="0" xfId="0" applyFont="1" applyFill="1"/>
    <xf numFmtId="0" fontId="1" fillId="2" borderId="1" xfId="0" applyFont="1" applyFill="1" applyBorder="1"/>
    <xf numFmtId="0" fontId="1" fillId="2" borderId="0" xfId="0" applyFont="1" applyFill="1"/>
    <xf numFmtId="0" fontId="2" fillId="9" borderId="0" xfId="0" applyFont="1" applyFill="1"/>
    <xf numFmtId="0" fontId="0" fillId="10" borderId="0" xfId="0" applyFill="1"/>
    <xf numFmtId="0" fontId="0" fillId="11" borderId="0" xfId="0" applyFill="1"/>
    <xf numFmtId="0" fontId="0" fillId="12" borderId="0" xfId="0" applyFill="1"/>
    <xf numFmtId="0" fontId="2" fillId="0" borderId="0" xfId="0" applyFont="1"/>
    <xf numFmtId="0" fontId="0" fillId="2" borderId="10" xfId="0" applyFill="1" applyBorder="1" applyAlignment="1">
      <alignment horizontal="center"/>
    </xf>
  </cellXfs>
  <cellStyles count="1">
    <cellStyle name="Standard" xfId="0" builtinId="0"/>
  </cellStyles>
  <dxfs count="0"/>
  <tableStyles count="0" defaultTableStyle="TableStyleMedium2" defaultPivotStyle="PivotStyleLight16"/>
  <colors>
    <mruColors>
      <color rgb="FFFFCC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Quota di emissioni di CO2 per tratte di percorso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spPr>
            <a:ln>
              <a:round/>
            </a:ln>
          </c:spPr>
          <c:explosion val="1"/>
          <c:dPt>
            <c:idx val="0"/>
            <c:bubble3D val="0"/>
            <c:spPr>
              <a:solidFill>
                <a:schemeClr val="accent1">
                  <a:lumMod val="50000"/>
                </a:schemeClr>
              </a:solidFill>
              <a:ln w="19050">
                <a:solidFill>
                  <a:schemeClr val="lt1"/>
                </a:solidFill>
                <a:round/>
              </a:ln>
              <a:effectLst/>
            </c:spPr>
            <c:extLst>
              <c:ext xmlns:c16="http://schemas.microsoft.com/office/drawing/2014/chart" uri="{C3380CC4-5D6E-409C-BE32-E72D297353CC}">
                <c16:uniqueId val="{00000003-A0A3-4763-9475-470142831D37}"/>
              </c:ext>
            </c:extLst>
          </c:dPt>
          <c:dPt>
            <c:idx val="1"/>
            <c:bubble3D val="0"/>
            <c:spPr>
              <a:solidFill>
                <a:schemeClr val="accent1">
                  <a:lumMod val="75000"/>
                </a:schemeClr>
              </a:solidFill>
              <a:ln w="19050">
                <a:solidFill>
                  <a:schemeClr val="lt1"/>
                </a:solidFill>
                <a:round/>
              </a:ln>
              <a:effectLst/>
            </c:spPr>
            <c:extLst>
              <c:ext xmlns:c16="http://schemas.microsoft.com/office/drawing/2014/chart" uri="{C3380CC4-5D6E-409C-BE32-E72D297353CC}">
                <c16:uniqueId val="{00000004-A0A3-4763-9475-470142831D37}"/>
              </c:ext>
            </c:extLst>
          </c:dPt>
          <c:dPt>
            <c:idx val="2"/>
            <c:bubble3D val="0"/>
            <c:spPr>
              <a:solidFill>
                <a:schemeClr val="accent1"/>
              </a:solidFill>
              <a:ln w="19050">
                <a:solidFill>
                  <a:schemeClr val="lt1"/>
                </a:solidFill>
                <a:round/>
              </a:ln>
              <a:effectLst/>
            </c:spPr>
            <c:extLst>
              <c:ext xmlns:c16="http://schemas.microsoft.com/office/drawing/2014/chart" uri="{C3380CC4-5D6E-409C-BE32-E72D297353CC}">
                <c16:uniqueId val="{00000001-A0A3-4763-9475-470142831D37}"/>
              </c:ext>
            </c:extLst>
          </c:dPt>
          <c:dPt>
            <c:idx val="3"/>
            <c:bubble3D val="0"/>
            <c:spPr>
              <a:solidFill>
                <a:schemeClr val="accent1">
                  <a:lumMod val="60000"/>
                  <a:lumOff val="40000"/>
                </a:schemeClr>
              </a:solidFill>
              <a:ln w="19050">
                <a:solidFill>
                  <a:schemeClr val="lt1"/>
                </a:solidFill>
                <a:round/>
              </a:ln>
              <a:effectLst/>
            </c:spPr>
            <c:extLst>
              <c:ext xmlns:c16="http://schemas.microsoft.com/office/drawing/2014/chart" uri="{C3380CC4-5D6E-409C-BE32-E72D297353CC}">
                <c16:uniqueId val="{00000002-A0A3-4763-9475-470142831D37}"/>
              </c:ext>
            </c:extLst>
          </c:dPt>
          <c:dPt>
            <c:idx val="4"/>
            <c:bubble3D val="0"/>
            <c:spPr>
              <a:solidFill>
                <a:schemeClr val="accent1">
                  <a:lumMod val="40000"/>
                  <a:lumOff val="60000"/>
                </a:schemeClr>
              </a:solidFill>
              <a:ln w="19050">
                <a:solidFill>
                  <a:schemeClr val="lt1"/>
                </a:solidFill>
                <a:round/>
              </a:ln>
              <a:effectLst/>
            </c:spPr>
            <c:extLst>
              <c:ext xmlns:c16="http://schemas.microsoft.com/office/drawing/2014/chart" uri="{C3380CC4-5D6E-409C-BE32-E72D297353CC}">
                <c16:uniqueId val="{00000005-A0A3-4763-9475-470142831D37}"/>
              </c:ext>
            </c:extLst>
          </c:dPt>
          <c:dPt>
            <c:idx val="5"/>
            <c:bubble3D val="0"/>
            <c:spPr>
              <a:solidFill>
                <a:schemeClr val="accent1">
                  <a:lumMod val="20000"/>
                  <a:lumOff val="80000"/>
                </a:schemeClr>
              </a:solidFill>
              <a:ln w="19050">
                <a:solidFill>
                  <a:schemeClr val="lt1"/>
                </a:solidFill>
                <a:round/>
              </a:ln>
              <a:effectLst/>
            </c:spPr>
            <c:extLst>
              <c:ext xmlns:c16="http://schemas.microsoft.com/office/drawing/2014/chart" uri="{C3380CC4-5D6E-409C-BE32-E72D297353CC}">
                <c16:uniqueId val="{00000006-A0A3-4763-9475-470142831D37}"/>
              </c:ext>
            </c:extLst>
          </c:dPt>
          <c:dLbls>
            <c:dLbl>
              <c:idx val="0"/>
              <c:layout>
                <c:manualLayout>
                  <c:x val="1.6761840940095255E-2"/>
                  <c:y val="1.204940034053816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A0A3-4763-9475-470142831D37}"/>
                </c:ext>
              </c:extLst>
            </c:dLbl>
            <c:dLbl>
              <c:idx val="2"/>
              <c:layout>
                <c:manualLayout>
                  <c:x val="-2.1816368698593526E-2"/>
                  <c:y val="-4.3107076204709537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A0A3-4763-9475-470142831D3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'Calcolate le emissioni di CO2'!$A$4:$A$9</c:f>
              <c:strCache>
                <c:ptCount val="6"/>
                <c:pt idx="0">
                  <c:v>Percorso 1</c:v>
                </c:pt>
                <c:pt idx="1">
                  <c:v>Percorso 2</c:v>
                </c:pt>
                <c:pt idx="2">
                  <c:v>Percorso 3</c:v>
                </c:pt>
                <c:pt idx="3">
                  <c:v>Percorso 4</c:v>
                </c:pt>
                <c:pt idx="4">
                  <c:v>Percorso 5</c:v>
                </c:pt>
                <c:pt idx="5">
                  <c:v>Percorso 6</c:v>
                </c:pt>
              </c:strCache>
            </c:strRef>
          </c:cat>
          <c:val>
            <c:numRef>
              <c:f>'Calcolate le emissioni di CO2'!$B$14:$B$19</c:f>
              <c:numCache>
                <c:formatCode>General</c:formatCode>
                <c:ptCount val="6"/>
                <c:pt idx="0">
                  <c:v>3.6148768090322657E-2</c:v>
                </c:pt>
                <c:pt idx="1">
                  <c:v>8.1142015915426843E-3</c:v>
                </c:pt>
                <c:pt idx="2">
                  <c:v>0.41904055362038289</c:v>
                </c:pt>
                <c:pt idx="3">
                  <c:v>0.41904055362038289</c:v>
                </c:pt>
                <c:pt idx="4">
                  <c:v>8.1142015915426843E-3</c:v>
                </c:pt>
                <c:pt idx="5">
                  <c:v>0.10954172148582624</c:v>
                </c:pt>
              </c:numCache>
            </c:numRef>
          </c:val>
          <c:extLst>
            <c:ext xmlns:c16="http://schemas.microsoft.com/office/drawing/2014/chart" uri="{C3380CC4-5D6E-409C-BE32-E72D297353CC}">
              <c16:uniqueId val="{00000000-A0A3-4763-9475-470142831D37}"/>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77325594938930486"/>
          <c:y val="0.28458849159435806"/>
          <c:w val="0.14974303743946901"/>
          <c:h val="0.42360866364792221"/>
        </c:manualLayout>
      </c:layout>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Confronto mezzi di trasporto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1-30AD-4394-A0B2-681BEA079AA5}"/>
              </c:ext>
            </c:extLst>
          </c:dPt>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2-30AD-4394-A0B2-681BEA079AA5}"/>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3-30AD-4394-A0B2-681BEA079AA5}"/>
              </c:ext>
            </c:extLst>
          </c:dPt>
          <c:dPt>
            <c:idx val="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4-30AD-4394-A0B2-681BEA079AA5}"/>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5-30AD-4394-A0B2-681BEA079AA5}"/>
              </c:ext>
            </c:extLst>
          </c:dPt>
          <c:cat>
            <c:strRef>
              <c:f>'Confronto mezzi di trasporto'!$A$6:$E$6</c:f>
              <c:strCache>
                <c:ptCount val="5"/>
                <c:pt idx="0">
                  <c:v>Aereo, cherosene (volo intraeuropeo, media)</c:v>
                </c:pt>
                <c:pt idx="1">
                  <c:v>Auto (media)</c:v>
                </c:pt>
                <c:pt idx="2">
                  <c:v>Pullman</c:v>
                </c:pt>
                <c:pt idx="3">
                  <c:v>Treno (Media Svizzera)</c:v>
                </c:pt>
                <c:pt idx="4">
                  <c:v>Il mio mix</c:v>
                </c:pt>
              </c:strCache>
            </c:strRef>
          </c:cat>
          <c:val>
            <c:numRef>
              <c:f>'Confronto mezzi di trasporto'!$A$7:$E$7</c:f>
              <c:numCache>
                <c:formatCode>General</c:formatCode>
                <c:ptCount val="5"/>
                <c:pt idx="0">
                  <c:v>2730530</c:v>
                </c:pt>
                <c:pt idx="1">
                  <c:v>2141370</c:v>
                </c:pt>
                <c:pt idx="2">
                  <c:v>657140</c:v>
                </c:pt>
                <c:pt idx="3">
                  <c:v>79310</c:v>
                </c:pt>
                <c:pt idx="4">
                  <c:v>1725370</c:v>
                </c:pt>
              </c:numCache>
            </c:numRef>
          </c:val>
          <c:extLst>
            <c:ext xmlns:c16="http://schemas.microsoft.com/office/drawing/2014/chart" uri="{C3380CC4-5D6E-409C-BE32-E72D297353CC}">
              <c16:uniqueId val="{00000000-30AD-4394-A0B2-681BEA079AA5}"/>
            </c:ext>
          </c:extLst>
        </c:ser>
        <c:dLbls>
          <c:showLegendKey val="0"/>
          <c:showVal val="0"/>
          <c:showCatName val="0"/>
          <c:showSerName val="0"/>
          <c:showPercent val="0"/>
          <c:showBubbleSize val="0"/>
        </c:dLbls>
        <c:gapWidth val="219"/>
        <c:overlap val="-27"/>
        <c:axId val="1857312383"/>
        <c:axId val="1857307391"/>
      </c:barChart>
      <c:catAx>
        <c:axId val="1857312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857307391"/>
        <c:crosses val="autoZero"/>
        <c:auto val="1"/>
        <c:lblAlgn val="ctr"/>
        <c:lblOffset val="100"/>
        <c:noMultiLvlLbl val="0"/>
      </c:catAx>
      <c:valAx>
        <c:axId val="185730739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85731238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63978906260618E-2"/>
          <c:y val="1.6797752693145974E-2"/>
          <c:w val="0.7219875956489632"/>
          <c:h val="0.84113033431232587"/>
        </c:manualLayout>
      </c:layout>
      <c:scatterChart>
        <c:scatterStyle val="lineMarker"/>
        <c:varyColors val="0"/>
        <c:ser>
          <c:idx val="0"/>
          <c:order val="0"/>
          <c:tx>
            <c:strRef>
              <c:f>'Dati per il diagramma'!$C$1</c:f>
              <c:strCache>
                <c:ptCount val="1"/>
                <c:pt idx="0">
                  <c:v>Treno</c:v>
                </c:pt>
              </c:strCache>
            </c:strRef>
          </c:tx>
          <c:spPr>
            <a:ln w="19050" cap="rnd">
              <a:noFill/>
              <a:round/>
            </a:ln>
            <a:effectLst/>
          </c:spPr>
          <c:marker>
            <c:symbol val="circle"/>
            <c:size val="5"/>
            <c:spPr>
              <a:solidFill>
                <a:schemeClr val="accent6">
                  <a:lumMod val="60000"/>
                  <a:lumOff val="40000"/>
                </a:schemeClr>
              </a:solidFill>
              <a:ln w="12700">
                <a:solidFill>
                  <a:schemeClr val="accent6">
                    <a:lumMod val="60000"/>
                    <a:lumOff val="40000"/>
                  </a:schemeClr>
                </a:solidFill>
              </a:ln>
              <a:effectLst/>
            </c:spPr>
          </c:marker>
          <c:trendline>
            <c:spPr>
              <a:ln w="19050" cap="rnd">
                <a:solidFill>
                  <a:schemeClr val="accent6">
                    <a:lumMod val="60000"/>
                    <a:lumOff val="40000"/>
                  </a:schemeClr>
                </a:solidFill>
                <a:prstDash val="sysDot"/>
              </a:ln>
              <a:effectLst/>
            </c:spPr>
            <c:trendlineType val="linear"/>
            <c:dispRSqr val="0"/>
            <c:dispEq val="0"/>
          </c:trendline>
          <c:xVal>
            <c:numRef>
              <c:f>'Dati per il diagramma'!$B$2:$B$15</c:f>
              <c:numCache>
                <c:formatCode>General</c:formatCode>
                <c:ptCount val="14"/>
                <c:pt idx="0">
                  <c:v>11330</c:v>
                </c:pt>
                <c:pt idx="3">
                  <c:v>0</c:v>
                </c:pt>
                <c:pt idx="4">
                  <c:v>3700</c:v>
                </c:pt>
                <c:pt idx="5">
                  <c:v>5000</c:v>
                </c:pt>
                <c:pt idx="6">
                  <c:v>8000</c:v>
                </c:pt>
                <c:pt idx="7">
                  <c:v>1200</c:v>
                </c:pt>
                <c:pt idx="8">
                  <c:v>9000</c:v>
                </c:pt>
                <c:pt idx="9">
                  <c:v>12000</c:v>
                </c:pt>
                <c:pt idx="10">
                  <c:v>22000</c:v>
                </c:pt>
                <c:pt idx="11">
                  <c:v>25000</c:v>
                </c:pt>
                <c:pt idx="12">
                  <c:v>1600</c:v>
                </c:pt>
                <c:pt idx="13">
                  <c:v>8000</c:v>
                </c:pt>
              </c:numCache>
            </c:numRef>
          </c:xVal>
          <c:yVal>
            <c:numRef>
              <c:f>'Dati per il diagramma'!$C$2:$C$15</c:f>
              <c:numCache>
                <c:formatCode>General</c:formatCode>
                <c:ptCount val="14"/>
                <c:pt idx="3">
                  <c:v>0</c:v>
                </c:pt>
                <c:pt idx="4" formatCode="0.00">
                  <c:v>0.185</c:v>
                </c:pt>
                <c:pt idx="5" formatCode="0.00">
                  <c:v>0.25</c:v>
                </c:pt>
                <c:pt idx="6" formatCode="0.00">
                  <c:v>0.4</c:v>
                </c:pt>
                <c:pt idx="7" formatCode="0.00">
                  <c:v>2.0400000000000001E-2</c:v>
                </c:pt>
              </c:numCache>
            </c:numRef>
          </c:yVal>
          <c:smooth val="0"/>
          <c:extLst>
            <c:ext xmlns:c16="http://schemas.microsoft.com/office/drawing/2014/chart" uri="{C3380CC4-5D6E-409C-BE32-E72D297353CC}">
              <c16:uniqueId val="{00000000-9BB3-4A12-A3A1-02AB5AB585F6}"/>
            </c:ext>
          </c:extLst>
        </c:ser>
        <c:ser>
          <c:idx val="1"/>
          <c:order val="1"/>
          <c:tx>
            <c:strRef>
              <c:f>'Dati per il diagramma'!$D$1</c:f>
              <c:strCache>
                <c:ptCount val="1"/>
                <c:pt idx="0">
                  <c:v>Auto</c:v>
                </c:pt>
              </c:strCache>
            </c:strRef>
          </c:tx>
          <c:spPr>
            <a:ln w="25400" cap="rnd">
              <a:noFill/>
              <a:round/>
            </a:ln>
            <a:effectLst/>
          </c:spPr>
          <c:marker>
            <c:symbol val="circle"/>
            <c:size val="5"/>
            <c:spPr>
              <a:solidFill>
                <a:schemeClr val="accent2"/>
              </a:solidFill>
              <a:ln w="12700">
                <a:solidFill>
                  <a:schemeClr val="accent2"/>
                </a:solidFill>
              </a:ln>
              <a:effectLst/>
            </c:spPr>
          </c:marker>
          <c:trendline>
            <c:spPr>
              <a:ln w="19050" cap="rnd">
                <a:solidFill>
                  <a:schemeClr val="accent2"/>
                </a:solidFill>
                <a:prstDash val="sysDot"/>
              </a:ln>
              <a:effectLst/>
            </c:spPr>
            <c:trendlineType val="linear"/>
            <c:dispRSqr val="0"/>
            <c:dispEq val="0"/>
          </c:trendline>
          <c:xVal>
            <c:numRef>
              <c:f>'Dati per il diagramma'!$B$2:$B$15</c:f>
              <c:numCache>
                <c:formatCode>General</c:formatCode>
                <c:ptCount val="14"/>
                <c:pt idx="0">
                  <c:v>11330</c:v>
                </c:pt>
                <c:pt idx="3">
                  <c:v>0</c:v>
                </c:pt>
                <c:pt idx="4">
                  <c:v>3700</c:v>
                </c:pt>
                <c:pt idx="5">
                  <c:v>5000</c:v>
                </c:pt>
                <c:pt idx="6">
                  <c:v>8000</c:v>
                </c:pt>
                <c:pt idx="7">
                  <c:v>1200</c:v>
                </c:pt>
                <c:pt idx="8">
                  <c:v>9000</c:v>
                </c:pt>
                <c:pt idx="9">
                  <c:v>12000</c:v>
                </c:pt>
                <c:pt idx="10">
                  <c:v>22000</c:v>
                </c:pt>
                <c:pt idx="11">
                  <c:v>25000</c:v>
                </c:pt>
                <c:pt idx="12">
                  <c:v>1600</c:v>
                </c:pt>
                <c:pt idx="13">
                  <c:v>8000</c:v>
                </c:pt>
              </c:numCache>
            </c:numRef>
          </c:xVal>
          <c:yVal>
            <c:numRef>
              <c:f>'Dati per il diagramma'!$D$2:$D$15</c:f>
              <c:numCache>
                <c:formatCode>General</c:formatCode>
                <c:ptCount val="14"/>
                <c:pt idx="3">
                  <c:v>0</c:v>
                </c:pt>
                <c:pt idx="4" formatCode="0.00">
                  <c:v>0.63360000000000005</c:v>
                </c:pt>
                <c:pt idx="12" formatCode="0.00">
                  <c:v>0.31680000000000003</c:v>
                </c:pt>
                <c:pt idx="13" formatCode="0.00">
                  <c:v>1.5840000000000001</c:v>
                </c:pt>
              </c:numCache>
            </c:numRef>
          </c:yVal>
          <c:smooth val="0"/>
          <c:extLst>
            <c:ext xmlns:c16="http://schemas.microsoft.com/office/drawing/2014/chart" uri="{C3380CC4-5D6E-409C-BE32-E72D297353CC}">
              <c16:uniqueId val="{00000001-9BB3-4A12-A3A1-02AB5AB585F6}"/>
            </c:ext>
          </c:extLst>
        </c:ser>
        <c:ser>
          <c:idx val="2"/>
          <c:order val="2"/>
          <c:tx>
            <c:strRef>
              <c:f>'Dati per il diagramma'!$E$1</c:f>
              <c:strCache>
                <c:ptCount val="1"/>
                <c:pt idx="0">
                  <c:v>Aero</c:v>
                </c:pt>
              </c:strCache>
            </c:strRef>
          </c:tx>
          <c:spPr>
            <a:ln w="25400" cap="rnd">
              <a:noFill/>
              <a:round/>
            </a:ln>
            <a:effectLst/>
          </c:spPr>
          <c:marker>
            <c:symbol val="circle"/>
            <c:size val="5"/>
            <c:spPr>
              <a:solidFill>
                <a:schemeClr val="accent4">
                  <a:lumMod val="60000"/>
                  <a:lumOff val="40000"/>
                </a:schemeClr>
              </a:solidFill>
              <a:ln w="12700">
                <a:solidFill>
                  <a:schemeClr val="accent4">
                    <a:lumMod val="60000"/>
                    <a:lumOff val="40000"/>
                  </a:schemeClr>
                </a:solidFill>
              </a:ln>
              <a:effectLst/>
            </c:spPr>
          </c:marker>
          <c:trendline>
            <c:spPr>
              <a:ln w="19050" cap="rnd">
                <a:solidFill>
                  <a:schemeClr val="accent4">
                    <a:lumMod val="60000"/>
                    <a:lumOff val="40000"/>
                  </a:schemeClr>
                </a:solidFill>
                <a:prstDash val="sysDot"/>
              </a:ln>
              <a:effectLst/>
            </c:spPr>
            <c:trendlineType val="linear"/>
            <c:dispRSqr val="0"/>
            <c:dispEq val="0"/>
          </c:trendline>
          <c:xVal>
            <c:numRef>
              <c:f>'Dati per il diagramma'!$B$2:$B$15</c:f>
              <c:numCache>
                <c:formatCode>General</c:formatCode>
                <c:ptCount val="14"/>
                <c:pt idx="0">
                  <c:v>11330</c:v>
                </c:pt>
                <c:pt idx="3">
                  <c:v>0</c:v>
                </c:pt>
                <c:pt idx="4">
                  <c:v>3700</c:v>
                </c:pt>
                <c:pt idx="5">
                  <c:v>5000</c:v>
                </c:pt>
                <c:pt idx="6">
                  <c:v>8000</c:v>
                </c:pt>
                <c:pt idx="7">
                  <c:v>1200</c:v>
                </c:pt>
                <c:pt idx="8">
                  <c:v>9000</c:v>
                </c:pt>
                <c:pt idx="9">
                  <c:v>12000</c:v>
                </c:pt>
                <c:pt idx="10">
                  <c:v>22000</c:v>
                </c:pt>
                <c:pt idx="11">
                  <c:v>25000</c:v>
                </c:pt>
                <c:pt idx="12">
                  <c:v>1600</c:v>
                </c:pt>
                <c:pt idx="13">
                  <c:v>8000</c:v>
                </c:pt>
              </c:numCache>
            </c:numRef>
          </c:xVal>
          <c:yVal>
            <c:numRef>
              <c:f>'Dati per il diagramma'!$E$2:$E$15</c:f>
              <c:numCache>
                <c:formatCode>General</c:formatCode>
                <c:ptCount val="14"/>
                <c:pt idx="3">
                  <c:v>0</c:v>
                </c:pt>
                <c:pt idx="7" formatCode="0.00">
                  <c:v>0.28920000000000001</c:v>
                </c:pt>
                <c:pt idx="8" formatCode="0.00">
                  <c:v>2.169</c:v>
                </c:pt>
                <c:pt idx="9" formatCode="0.00">
                  <c:v>2.2200000000000002</c:v>
                </c:pt>
                <c:pt idx="10" formatCode="0.00">
                  <c:v>4.07</c:v>
                </c:pt>
                <c:pt idx="11" formatCode="0.00">
                  <c:v>4.625</c:v>
                </c:pt>
              </c:numCache>
            </c:numRef>
          </c:yVal>
          <c:smooth val="0"/>
          <c:extLst>
            <c:ext xmlns:c16="http://schemas.microsoft.com/office/drawing/2014/chart" uri="{C3380CC4-5D6E-409C-BE32-E72D297353CC}">
              <c16:uniqueId val="{00000002-9BB3-4A12-A3A1-02AB5AB585F6}"/>
            </c:ext>
          </c:extLst>
        </c:ser>
        <c:ser>
          <c:idx val="3"/>
          <c:order val="3"/>
          <c:tx>
            <c:strRef>
              <c:f>'Dati per il diagramma'!$F$1</c:f>
              <c:strCache>
                <c:ptCount val="1"/>
                <c:pt idx="0">
                  <c:v>Pullman</c:v>
                </c:pt>
              </c:strCache>
            </c:strRef>
          </c:tx>
          <c:spPr>
            <a:ln w="25400" cap="rnd">
              <a:noFill/>
              <a:round/>
            </a:ln>
            <a:effectLst/>
          </c:spPr>
          <c:marker>
            <c:symbol val="circle"/>
            <c:size val="5"/>
            <c:spPr>
              <a:solidFill>
                <a:schemeClr val="accent2">
                  <a:lumMod val="60000"/>
                  <a:lumOff val="40000"/>
                </a:schemeClr>
              </a:solidFill>
              <a:ln w="12700">
                <a:solidFill>
                  <a:schemeClr val="accent2">
                    <a:lumMod val="60000"/>
                    <a:lumOff val="40000"/>
                  </a:schemeClr>
                </a:solidFill>
              </a:ln>
              <a:effectLst/>
            </c:spPr>
          </c:marker>
          <c:trendline>
            <c:spPr>
              <a:ln w="19050" cap="rnd">
                <a:solidFill>
                  <a:schemeClr val="accent2">
                    <a:lumMod val="60000"/>
                    <a:lumOff val="40000"/>
                  </a:schemeClr>
                </a:solidFill>
                <a:prstDash val="sysDot"/>
              </a:ln>
              <a:effectLst/>
            </c:spPr>
            <c:trendlineType val="linear"/>
            <c:dispRSqr val="0"/>
            <c:dispEq val="0"/>
          </c:trendline>
          <c:xVal>
            <c:numRef>
              <c:f>'Dati per il diagramma'!$B$2:$B$15</c:f>
              <c:numCache>
                <c:formatCode>General</c:formatCode>
                <c:ptCount val="14"/>
                <c:pt idx="0">
                  <c:v>11330</c:v>
                </c:pt>
                <c:pt idx="3">
                  <c:v>0</c:v>
                </c:pt>
                <c:pt idx="4">
                  <c:v>3700</c:v>
                </c:pt>
                <c:pt idx="5">
                  <c:v>5000</c:v>
                </c:pt>
                <c:pt idx="6">
                  <c:v>8000</c:v>
                </c:pt>
                <c:pt idx="7">
                  <c:v>1200</c:v>
                </c:pt>
                <c:pt idx="8">
                  <c:v>9000</c:v>
                </c:pt>
                <c:pt idx="9">
                  <c:v>12000</c:v>
                </c:pt>
                <c:pt idx="10">
                  <c:v>22000</c:v>
                </c:pt>
                <c:pt idx="11">
                  <c:v>25000</c:v>
                </c:pt>
                <c:pt idx="12">
                  <c:v>1600</c:v>
                </c:pt>
                <c:pt idx="13">
                  <c:v>8000</c:v>
                </c:pt>
              </c:numCache>
            </c:numRef>
          </c:xVal>
          <c:yVal>
            <c:numRef>
              <c:f>'Dati per il diagramma'!$F$2:$F$15</c:f>
              <c:numCache>
                <c:formatCode>General</c:formatCode>
                <c:ptCount val="14"/>
                <c:pt idx="3">
                  <c:v>0</c:v>
                </c:pt>
                <c:pt idx="4">
                  <c:v>0.25</c:v>
                </c:pt>
                <c:pt idx="5">
                  <c:v>0.38</c:v>
                </c:pt>
              </c:numCache>
            </c:numRef>
          </c:yVal>
          <c:smooth val="0"/>
          <c:extLst>
            <c:ext xmlns:c16="http://schemas.microsoft.com/office/drawing/2014/chart" uri="{C3380CC4-5D6E-409C-BE32-E72D297353CC}">
              <c16:uniqueId val="{00000003-9BB3-4A12-A3A1-02AB5AB585F6}"/>
            </c:ext>
          </c:extLst>
        </c:ser>
        <c:ser>
          <c:idx val="4"/>
          <c:order val="4"/>
          <c:tx>
            <c:strRef>
              <c:f>'Dati per il diagramma'!$G$1</c:f>
              <c:strCache>
                <c:ptCount val="1"/>
                <c:pt idx="0">
                  <c:v>Il mio viaggio</c:v>
                </c:pt>
              </c:strCache>
            </c:strRef>
          </c:tx>
          <c:spPr>
            <a:ln w="25400" cap="rnd">
              <a:noFill/>
              <a:round/>
            </a:ln>
            <a:effectLst/>
          </c:spPr>
          <c:marker>
            <c:symbol val="circle"/>
            <c:size val="5"/>
            <c:spPr>
              <a:solidFill>
                <a:schemeClr val="accent1"/>
              </a:solidFill>
              <a:ln w="12700">
                <a:solidFill>
                  <a:schemeClr val="accent1"/>
                </a:solidFill>
              </a:ln>
              <a:effectLst/>
            </c:spPr>
          </c:marker>
          <c:xVal>
            <c:numRef>
              <c:f>'Dati per il diagramma'!$B$2:$B$15</c:f>
              <c:numCache>
                <c:formatCode>General</c:formatCode>
                <c:ptCount val="14"/>
                <c:pt idx="0">
                  <c:v>11330</c:v>
                </c:pt>
                <c:pt idx="3">
                  <c:v>0</c:v>
                </c:pt>
                <c:pt idx="4">
                  <c:v>3700</c:v>
                </c:pt>
                <c:pt idx="5">
                  <c:v>5000</c:v>
                </c:pt>
                <c:pt idx="6">
                  <c:v>8000</c:v>
                </c:pt>
                <c:pt idx="7">
                  <c:v>1200</c:v>
                </c:pt>
                <c:pt idx="8">
                  <c:v>9000</c:v>
                </c:pt>
                <c:pt idx="9">
                  <c:v>12000</c:v>
                </c:pt>
                <c:pt idx="10">
                  <c:v>22000</c:v>
                </c:pt>
                <c:pt idx="11">
                  <c:v>25000</c:v>
                </c:pt>
                <c:pt idx="12">
                  <c:v>1600</c:v>
                </c:pt>
                <c:pt idx="13">
                  <c:v>8000</c:v>
                </c:pt>
              </c:numCache>
            </c:numRef>
          </c:xVal>
          <c:yVal>
            <c:numRef>
              <c:f>'Dati per il diagramma'!$G$2:$G$15</c:f>
              <c:numCache>
                <c:formatCode>General</c:formatCode>
                <c:ptCount val="14"/>
                <c:pt idx="0">
                  <c:v>1.7253700000000001</c:v>
                </c:pt>
              </c:numCache>
            </c:numRef>
          </c:yVal>
          <c:smooth val="0"/>
          <c:extLst>
            <c:ext xmlns:c16="http://schemas.microsoft.com/office/drawing/2014/chart" uri="{C3380CC4-5D6E-409C-BE32-E72D297353CC}">
              <c16:uniqueId val="{00000000-4B4E-46AD-8463-64AE91E9F905}"/>
            </c:ext>
          </c:extLst>
        </c:ser>
        <c:dLbls>
          <c:showLegendKey val="0"/>
          <c:showVal val="0"/>
          <c:showCatName val="0"/>
          <c:showSerName val="0"/>
          <c:showPercent val="0"/>
          <c:showBubbleSize val="0"/>
        </c:dLbls>
        <c:axId val="1003145711"/>
        <c:axId val="1003146127"/>
      </c:scatterChart>
      <c:valAx>
        <c:axId val="1003145711"/>
        <c:scaling>
          <c:orientation val="minMax"/>
          <c:max val="25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CH" sz="1200"/>
                  <a:t>Distanza totale in chilometri</a:t>
                </a:r>
              </a:p>
            </c:rich>
          </c:tx>
          <c:layout>
            <c:manualLayout>
              <c:xMode val="edge"/>
              <c:yMode val="edge"/>
              <c:x val="0.37192521145839474"/>
              <c:y val="0.9299142825918260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e-DE"/>
          </a:p>
        </c:txPr>
        <c:crossAx val="1003146127"/>
        <c:crosses val="autoZero"/>
        <c:crossBetween val="midCat"/>
      </c:valAx>
      <c:valAx>
        <c:axId val="1003146127"/>
        <c:scaling>
          <c:orientation val="minMax"/>
          <c:max val="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CH" sz="1000" b="1" i="0" u="none" strike="noStrike" baseline="0">
                    <a:effectLst/>
                    <a:latin typeface="Arial" panose="020B0604020202020204" pitchFamily="34" charset="0"/>
                    <a:cs typeface="Arial" panose="020B0604020202020204" pitchFamily="34" charset="0"/>
                  </a:rPr>
                  <a:t>Emissioni di CO2 del viaggio per passeggero in g</a:t>
                </a:r>
                <a:r>
                  <a:rPr lang="de-CH" sz="1000" b="0" i="0" u="none" strike="noStrike" baseline="0">
                    <a:effectLst/>
                    <a:latin typeface="Arial" panose="020B0604020202020204" pitchFamily="34" charset="0"/>
                    <a:cs typeface="Arial" panose="020B0604020202020204" pitchFamily="34" charset="0"/>
                  </a:rPr>
                  <a:t>t</a:t>
                </a:r>
                <a:endParaRPr lang="de-CH" sz="1000">
                  <a:latin typeface="Arial" panose="020B0604020202020204" pitchFamily="34" charset="0"/>
                  <a:cs typeface="Arial" panose="020B0604020202020204" pitchFamily="34" charset="0"/>
                </a:endParaRPr>
              </a:p>
            </c:rich>
          </c:tx>
          <c:layout>
            <c:manualLayout>
              <c:xMode val="edge"/>
              <c:yMode val="edge"/>
              <c:x val="1.8367137983681347E-2"/>
              <c:y val="0.25762442289729098"/>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e-DE"/>
          </a:p>
        </c:txPr>
        <c:crossAx val="1003145711"/>
        <c:crosses val="autoZero"/>
        <c:crossBetween val="midCat"/>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6350</xdr:colOff>
      <xdr:row>13</xdr:row>
      <xdr:rowOff>34925</xdr:rowOff>
    </xdr:from>
    <xdr:to>
      <xdr:col>5</xdr:col>
      <xdr:colOff>1155700</xdr:colOff>
      <xdr:row>31</xdr:row>
      <xdr:rowOff>82550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0</xdr:colOff>
      <xdr:row>13</xdr:row>
      <xdr:rowOff>0</xdr:rowOff>
    </xdr:from>
    <xdr:to>
      <xdr:col>10</xdr:col>
      <xdr:colOff>285750</xdr:colOff>
      <xdr:row>32</xdr:row>
      <xdr:rowOff>14605</xdr:rowOff>
    </xdr:to>
    <xdr:pic>
      <xdr:nvPicPr>
        <xdr:cNvPr id="4" name="Grafik 3"/>
        <xdr:cNvPicPr/>
      </xdr:nvPicPr>
      <xdr:blipFill>
        <a:blip xmlns:r="http://schemas.openxmlformats.org/officeDocument/2006/relationships" r:embed="rId2"/>
        <a:stretch>
          <a:fillRect/>
        </a:stretch>
      </xdr:blipFill>
      <xdr:spPr>
        <a:xfrm>
          <a:off x="7753350" y="3702050"/>
          <a:ext cx="5308600" cy="3513455"/>
        </a:xfrm>
        <a:prstGeom prst="rect">
          <a:avLst/>
        </a:prstGeom>
      </xdr:spPr>
    </xdr:pic>
    <xdr:clientData/>
  </xdr:twoCellAnchor>
  <xdr:twoCellAnchor>
    <xdr:from>
      <xdr:col>6</xdr:col>
      <xdr:colOff>165100</xdr:colOff>
      <xdr:row>14</xdr:row>
      <xdr:rowOff>120650</xdr:rowOff>
    </xdr:from>
    <xdr:to>
      <xdr:col>9</xdr:col>
      <xdr:colOff>285750</xdr:colOff>
      <xdr:row>30</xdr:row>
      <xdr:rowOff>107950</xdr:rowOff>
    </xdr:to>
    <xdr:grpSp>
      <xdr:nvGrpSpPr>
        <xdr:cNvPr id="2" name="Gruppieren 1"/>
        <xdr:cNvGrpSpPr/>
      </xdr:nvGrpSpPr>
      <xdr:grpSpPr>
        <a:xfrm>
          <a:off x="7918450" y="2717800"/>
          <a:ext cx="4381500" cy="2933700"/>
          <a:chOff x="13538200" y="2413000"/>
          <a:chExt cx="4119880" cy="2680970"/>
        </a:xfrm>
      </xdr:grpSpPr>
      <xdr:sp macro="" textlink="">
        <xdr:nvSpPr>
          <xdr:cNvPr id="26" name="Rechteck 25"/>
          <xdr:cNvSpPr/>
        </xdr:nvSpPr>
        <xdr:spPr>
          <a:xfrm>
            <a:off x="14314805" y="4766945"/>
            <a:ext cx="495300" cy="1587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27" name="Rechteck 26"/>
          <xdr:cNvSpPr/>
        </xdr:nvSpPr>
        <xdr:spPr>
          <a:xfrm>
            <a:off x="13538200" y="2604770"/>
            <a:ext cx="1790700" cy="15748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28" name="Legende mit Pfeil nach links 27"/>
          <xdr:cNvSpPr/>
        </xdr:nvSpPr>
        <xdr:spPr>
          <a:xfrm>
            <a:off x="15337790" y="2413000"/>
            <a:ext cx="1784350" cy="508000"/>
          </a:xfrm>
          <a:prstGeom prst="leftArrowCallout">
            <a:avLst>
              <a:gd name="adj1" fmla="val 25000"/>
              <a:gd name="adj2" fmla="val 25000"/>
              <a:gd name="adj3" fmla="val 25000"/>
              <a:gd name="adj4" fmla="val 7593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20000"/>
              </a:lnSpc>
              <a:spcAft>
                <a:spcPts val="0"/>
              </a:spcAft>
            </a:pPr>
            <a:r>
              <a:rPr lang="it-CH" sz="1000">
                <a:solidFill>
                  <a:srgbClr val="FF0000"/>
                </a:solidFill>
                <a:effectLst/>
                <a:latin typeface="Arial" panose="020B0604020202020204" pitchFamily="34" charset="0"/>
                <a:ea typeface="Yu Gothic" panose="020B0400000000000000" pitchFamily="34" charset="-128"/>
                <a:cs typeface="Times New Roman" panose="02020603050405020304" pitchFamily="18" charset="0"/>
              </a:rPr>
              <a:t>1) Selezionare mezzo di trasporto</a:t>
            </a:r>
            <a:endParaRPr lang="de-CH" sz="1000">
              <a:effectLst/>
              <a:latin typeface="Arial" panose="020B0604020202020204" pitchFamily="34" charset="0"/>
              <a:ea typeface="Yu Gothic" panose="020B0400000000000000" pitchFamily="34" charset="-128"/>
              <a:cs typeface="Times New Roman" panose="02020603050405020304" pitchFamily="18" charset="0"/>
            </a:endParaRPr>
          </a:p>
        </xdr:txBody>
      </xdr:sp>
      <xdr:sp macro="" textlink="">
        <xdr:nvSpPr>
          <xdr:cNvPr id="29" name="Legende mit Pfeil nach links 28"/>
          <xdr:cNvSpPr/>
        </xdr:nvSpPr>
        <xdr:spPr>
          <a:xfrm>
            <a:off x="14838045" y="4585970"/>
            <a:ext cx="1910080" cy="508000"/>
          </a:xfrm>
          <a:prstGeom prst="leftArrowCallout">
            <a:avLst>
              <a:gd name="adj1" fmla="val 25000"/>
              <a:gd name="adj2" fmla="val 25000"/>
              <a:gd name="adj3" fmla="val 25000"/>
              <a:gd name="adj4" fmla="val 7593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20000"/>
              </a:lnSpc>
              <a:spcAft>
                <a:spcPts val="0"/>
              </a:spcAft>
            </a:pPr>
            <a:r>
              <a:rPr lang="it-CH" sz="1000">
                <a:solidFill>
                  <a:srgbClr val="FF0000"/>
                </a:solidFill>
                <a:effectLst/>
                <a:latin typeface="Arial" panose="020B0604020202020204" pitchFamily="34" charset="0"/>
                <a:ea typeface="Yu Gothic" panose="020B0400000000000000" pitchFamily="34" charset="-128"/>
                <a:cs typeface="Times New Roman" panose="02020603050405020304" pitchFamily="18" charset="0"/>
              </a:rPr>
              <a:t>2) Selezionare CO</a:t>
            </a:r>
            <a:r>
              <a:rPr lang="it-CH" sz="1000" baseline="-25000">
                <a:solidFill>
                  <a:srgbClr val="FF0000"/>
                </a:solidFill>
                <a:effectLst/>
                <a:latin typeface="Arial" panose="020B0604020202020204" pitchFamily="34" charset="0"/>
                <a:ea typeface="Yu Gothic" panose="020B0400000000000000" pitchFamily="34" charset="-128"/>
                <a:cs typeface="Times New Roman" panose="02020603050405020304" pitchFamily="18" charset="0"/>
              </a:rPr>
              <a:t>2</a:t>
            </a:r>
            <a:r>
              <a:rPr lang="it-CH" sz="1000">
                <a:solidFill>
                  <a:srgbClr val="FF0000"/>
                </a:solidFill>
                <a:effectLst/>
                <a:latin typeface="Arial" panose="020B0604020202020204" pitchFamily="34" charset="0"/>
                <a:ea typeface="Yu Gothic" panose="020B0400000000000000" pitchFamily="34" charset="-128"/>
                <a:cs typeface="Times New Roman" panose="02020603050405020304" pitchFamily="18" charset="0"/>
              </a:rPr>
              <a:t>-equ.</a:t>
            </a:r>
            <a:endParaRPr lang="de-CH" sz="1000">
              <a:effectLst/>
              <a:latin typeface="Arial" panose="020B0604020202020204" pitchFamily="34" charset="0"/>
              <a:ea typeface="Yu Gothic" panose="020B0400000000000000" pitchFamily="34" charset="-128"/>
              <a:cs typeface="Times New Roman" panose="02020603050405020304" pitchFamily="18" charset="0"/>
            </a:endParaRPr>
          </a:p>
        </xdr:txBody>
      </xdr:sp>
      <xdr:sp macro="" textlink="">
        <xdr:nvSpPr>
          <xdr:cNvPr id="30" name="Rechteck 29"/>
          <xdr:cNvSpPr/>
        </xdr:nvSpPr>
        <xdr:spPr>
          <a:xfrm>
            <a:off x="14262100" y="3938270"/>
            <a:ext cx="448310" cy="1397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31" name="Legende mit Pfeil nach links 30"/>
          <xdr:cNvSpPr/>
        </xdr:nvSpPr>
        <xdr:spPr>
          <a:xfrm>
            <a:off x="14728825" y="3688715"/>
            <a:ext cx="2929255" cy="626110"/>
          </a:xfrm>
          <a:prstGeom prst="leftArrowCallout">
            <a:avLst>
              <a:gd name="adj1" fmla="val 22296"/>
              <a:gd name="adj2" fmla="val 25000"/>
              <a:gd name="adj3" fmla="val 25000"/>
              <a:gd name="adj4" fmla="val 7593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20000"/>
              </a:lnSpc>
              <a:spcAft>
                <a:spcPts val="0"/>
              </a:spcAft>
            </a:pPr>
            <a:r>
              <a:rPr lang="it-CH" sz="1000">
                <a:solidFill>
                  <a:srgbClr val="FF0000"/>
                </a:solidFill>
                <a:effectLst/>
                <a:latin typeface="Arial" panose="020B0604020202020204" pitchFamily="34" charset="0"/>
                <a:ea typeface="Yu Gothic" panose="020B0400000000000000" pitchFamily="34" charset="-128"/>
                <a:cs typeface="Times New Roman" panose="02020603050405020304" pitchFamily="18" charset="0"/>
              </a:rPr>
              <a:t>3) Prendere nota dei valori a sinistra. Potete ignorare il valore a destra.</a:t>
            </a:r>
            <a:endParaRPr lang="de-CH" sz="1000">
              <a:effectLst/>
              <a:latin typeface="Arial" panose="020B0604020202020204" pitchFamily="34" charset="0"/>
              <a:ea typeface="Yu Gothic" panose="020B0400000000000000" pitchFamily="34" charset="-128"/>
              <a:cs typeface="Times New Roman" panose="02020603050405020304" pitchFamily="18"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47624</xdr:rowOff>
    </xdr:from>
    <xdr:to>
      <xdr:col>4</xdr:col>
      <xdr:colOff>498476</xdr:colOff>
      <xdr:row>24</xdr:row>
      <xdr:rowOff>127000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135282</xdr:colOff>
      <xdr:row>1</xdr:row>
      <xdr:rowOff>0</xdr:rowOff>
    </xdr:from>
    <xdr:to>
      <xdr:col>14</xdr:col>
      <xdr:colOff>503732</xdr:colOff>
      <xdr:row>32</xdr:row>
      <xdr:rowOff>29883</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H44" sqref="H44"/>
    </sheetView>
  </sheetViews>
  <sheetFormatPr baseColWidth="10" defaultRowHeight="14.5" x14ac:dyDescent="0.35"/>
  <cols>
    <col min="1" max="1" width="17.90625" customWidth="1"/>
    <col min="5" max="5" width="22.6328125" bestFit="1" customWidth="1"/>
    <col min="6" max="6" width="37.7265625" bestFit="1" customWidth="1"/>
    <col min="7" max="7" width="30.54296875" bestFit="1" customWidth="1"/>
    <col min="8" max="8" width="19.54296875" customWidth="1"/>
  </cols>
  <sheetData>
    <row r="1" spans="1:10" x14ac:dyDescent="0.35">
      <c r="A1" s="1" t="s">
        <v>33</v>
      </c>
    </row>
    <row r="2" spans="1:10" ht="15" thickBot="1" x14ac:dyDescent="0.4"/>
    <row r="3" spans="1:10" x14ac:dyDescent="0.35">
      <c r="A3" s="22"/>
      <c r="B3" s="23" t="s">
        <v>19</v>
      </c>
      <c r="C3" s="23" t="s">
        <v>20</v>
      </c>
      <c r="D3" s="30" t="s">
        <v>18</v>
      </c>
      <c r="E3" s="12" t="s">
        <v>14</v>
      </c>
      <c r="F3" s="31" t="s">
        <v>17</v>
      </c>
      <c r="G3" s="32" t="s">
        <v>39</v>
      </c>
    </row>
    <row r="4" spans="1:10" x14ac:dyDescent="0.35">
      <c r="A4" s="24" t="s">
        <v>21</v>
      </c>
      <c r="B4" s="21"/>
      <c r="C4" s="21"/>
      <c r="D4" s="21">
        <v>330</v>
      </c>
      <c r="E4" s="21" t="s">
        <v>2</v>
      </c>
      <c r="F4" s="21">
        <v>189</v>
      </c>
      <c r="G4" s="25">
        <f>D4*F4</f>
        <v>62370</v>
      </c>
    </row>
    <row r="5" spans="1:10" x14ac:dyDescent="0.35">
      <c r="A5" s="24" t="s">
        <v>22</v>
      </c>
      <c r="B5" s="21"/>
      <c r="C5" s="21"/>
      <c r="D5" s="21">
        <v>2000</v>
      </c>
      <c r="E5" s="21" t="s">
        <v>11</v>
      </c>
      <c r="F5" s="21">
        <v>7</v>
      </c>
      <c r="G5" s="25">
        <f t="shared" ref="G5:G9" si="0">D5*F5</f>
        <v>14000</v>
      </c>
    </row>
    <row r="6" spans="1:10" x14ac:dyDescent="0.35">
      <c r="A6" s="24" t="s">
        <v>23</v>
      </c>
      <c r="B6" s="21"/>
      <c r="C6" s="21"/>
      <c r="D6" s="21">
        <v>3000</v>
      </c>
      <c r="E6" s="21" t="s">
        <v>12</v>
      </c>
      <c r="F6" s="21">
        <v>241</v>
      </c>
      <c r="G6" s="25">
        <f t="shared" si="0"/>
        <v>723000</v>
      </c>
    </row>
    <row r="7" spans="1:10" x14ac:dyDescent="0.35">
      <c r="A7" s="24" t="s">
        <v>24</v>
      </c>
      <c r="B7" s="21"/>
      <c r="C7" s="21"/>
      <c r="D7" s="21">
        <v>3000</v>
      </c>
      <c r="E7" s="21"/>
      <c r="F7" s="21">
        <v>241</v>
      </c>
      <c r="G7" s="25">
        <f t="shared" si="0"/>
        <v>723000</v>
      </c>
    </row>
    <row r="8" spans="1:10" x14ac:dyDescent="0.35">
      <c r="A8" s="24" t="s">
        <v>25</v>
      </c>
      <c r="B8" s="21"/>
      <c r="C8" s="21"/>
      <c r="D8" s="21">
        <v>2000</v>
      </c>
      <c r="E8" s="21"/>
      <c r="F8" s="21">
        <v>7</v>
      </c>
      <c r="G8" s="25">
        <f t="shared" si="0"/>
        <v>14000</v>
      </c>
    </row>
    <row r="9" spans="1:10" ht="15" thickBot="1" x14ac:dyDescent="0.4">
      <c r="A9" s="24" t="s">
        <v>26</v>
      </c>
      <c r="B9" s="21"/>
      <c r="C9" s="21"/>
      <c r="D9" s="21">
        <v>1000</v>
      </c>
      <c r="E9" s="21"/>
      <c r="F9" s="21">
        <v>189</v>
      </c>
      <c r="G9" s="25">
        <f t="shared" si="0"/>
        <v>189000</v>
      </c>
    </row>
    <row r="10" spans="1:10" ht="15" thickBot="1" x14ac:dyDescent="0.4">
      <c r="A10" s="26" t="s">
        <v>27</v>
      </c>
      <c r="B10" s="42" t="s">
        <v>28</v>
      </c>
      <c r="C10" s="42"/>
      <c r="D10" s="27">
        <f>SUM(D4:D9)</f>
        <v>11330</v>
      </c>
      <c r="E10" s="33" t="s">
        <v>32</v>
      </c>
      <c r="F10" s="28">
        <f>AVERAGE(F4:F9)</f>
        <v>145.66666666666666</v>
      </c>
      <c r="G10" s="29">
        <f>SUM(G4:G9)</f>
        <v>1725370</v>
      </c>
      <c r="H10" s="35" t="s">
        <v>29</v>
      </c>
      <c r="I10" s="19">
        <f>G10/1000000</f>
        <v>1.7253700000000001</v>
      </c>
      <c r="J10" s="20" t="s">
        <v>10</v>
      </c>
    </row>
    <row r="11" spans="1:10" x14ac:dyDescent="0.35">
      <c r="A11" s="2"/>
      <c r="B11" s="18"/>
      <c r="C11" s="18"/>
      <c r="D11" s="2"/>
      <c r="E11" s="3"/>
      <c r="F11" s="3"/>
      <c r="G11" s="3"/>
      <c r="H11" s="2"/>
      <c r="I11" s="1"/>
    </row>
    <row r="12" spans="1:10" x14ac:dyDescent="0.35">
      <c r="A12" s="2"/>
    </row>
    <row r="13" spans="1:10" x14ac:dyDescent="0.35">
      <c r="A13" t="s">
        <v>40</v>
      </c>
      <c r="G13" t="s">
        <v>13</v>
      </c>
    </row>
    <row r="14" spans="1:10" x14ac:dyDescent="0.35">
      <c r="A14" s="16" t="s">
        <v>4</v>
      </c>
      <c r="B14" s="17">
        <f>G4/$G$10</f>
        <v>3.6148768090322657E-2</v>
      </c>
      <c r="C14" s="17" t="str">
        <f>E4</f>
        <v>Auto</v>
      </c>
    </row>
    <row r="15" spans="1:10" x14ac:dyDescent="0.35">
      <c r="A15" s="16" t="s">
        <v>5</v>
      </c>
      <c r="B15" s="17">
        <f t="shared" ref="B15:B19" si="1">G5/$G$10</f>
        <v>8.1142015915426843E-3</v>
      </c>
      <c r="C15" s="17" t="str">
        <f t="shared" ref="C15:C19" si="2">E5</f>
        <v>Treno</v>
      </c>
    </row>
    <row r="16" spans="1:10" x14ac:dyDescent="0.35">
      <c r="A16" s="16" t="s">
        <v>6</v>
      </c>
      <c r="B16" s="17">
        <f t="shared" si="1"/>
        <v>0.41904055362038289</v>
      </c>
      <c r="C16" s="17" t="str">
        <f t="shared" si="2"/>
        <v>Aero</v>
      </c>
    </row>
    <row r="17" spans="1:3" x14ac:dyDescent="0.35">
      <c r="A17" s="16" t="s">
        <v>7</v>
      </c>
      <c r="B17" s="17">
        <f t="shared" si="1"/>
        <v>0.41904055362038289</v>
      </c>
      <c r="C17" s="17">
        <f t="shared" si="2"/>
        <v>0</v>
      </c>
    </row>
    <row r="18" spans="1:3" x14ac:dyDescent="0.35">
      <c r="A18" s="16" t="s">
        <v>8</v>
      </c>
      <c r="B18" s="17">
        <f t="shared" si="1"/>
        <v>8.1142015915426843E-3</v>
      </c>
      <c r="C18" s="17">
        <f t="shared" si="2"/>
        <v>0</v>
      </c>
    </row>
    <row r="19" spans="1:3" x14ac:dyDescent="0.35">
      <c r="A19" s="16" t="s">
        <v>9</v>
      </c>
      <c r="B19" s="17">
        <f t="shared" si="1"/>
        <v>0.10954172148582624</v>
      </c>
      <c r="C19" s="17">
        <f t="shared" si="2"/>
        <v>0</v>
      </c>
    </row>
    <row r="34" spans="1:2" x14ac:dyDescent="0.35">
      <c r="A34" s="11" t="s">
        <v>15</v>
      </c>
      <c r="B34" s="10" t="s">
        <v>35</v>
      </c>
    </row>
    <row r="35" spans="1:2" x14ac:dyDescent="0.35">
      <c r="A35" s="12" t="s">
        <v>30</v>
      </c>
      <c r="B35" t="s">
        <v>37</v>
      </c>
    </row>
    <row r="36" spans="1:2" x14ac:dyDescent="0.35">
      <c r="A36" s="13" t="s">
        <v>16</v>
      </c>
      <c r="B36" t="s">
        <v>36</v>
      </c>
    </row>
    <row r="37" spans="1:2" x14ac:dyDescent="0.35">
      <c r="A37" s="34" t="s">
        <v>41</v>
      </c>
      <c r="B37" t="s">
        <v>42</v>
      </c>
    </row>
    <row r="38" spans="1:2" x14ac:dyDescent="0.35">
      <c r="A38" s="36" t="s">
        <v>31</v>
      </c>
      <c r="B38" t="s">
        <v>38</v>
      </c>
    </row>
    <row r="40" spans="1:2" x14ac:dyDescent="0.35">
      <c r="A40" t="s">
        <v>34</v>
      </c>
    </row>
  </sheetData>
  <mergeCells count="1">
    <mergeCell ref="B10:C10"/>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
  <sheetViews>
    <sheetView workbookViewId="0">
      <selection activeCell="H18" sqref="H18"/>
    </sheetView>
  </sheetViews>
  <sheetFormatPr baseColWidth="10" defaultRowHeight="14.5" x14ac:dyDescent="0.35"/>
  <cols>
    <col min="1" max="1" width="23.08984375" customWidth="1"/>
    <col min="2" max="2" width="36.6328125" customWidth="1"/>
    <col min="3" max="3" width="26.08984375" customWidth="1"/>
    <col min="4" max="4" width="22.6328125" customWidth="1"/>
  </cols>
  <sheetData>
    <row r="2" spans="1:6" x14ac:dyDescent="0.35">
      <c r="A2" s="1" t="s">
        <v>43</v>
      </c>
    </row>
    <row r="4" spans="1:6" x14ac:dyDescent="0.35">
      <c r="A4" s="17" t="s">
        <v>15</v>
      </c>
      <c r="B4" s="17">
        <f>'Calcolate le emissioni di CO2'!D10</f>
        <v>11330</v>
      </c>
      <c r="C4" s="17"/>
      <c r="D4" s="17"/>
      <c r="E4" s="17"/>
      <c r="F4" s="17"/>
    </row>
    <row r="5" spans="1:6" x14ac:dyDescent="0.35">
      <c r="A5" s="17"/>
      <c r="B5" s="17"/>
      <c r="C5" s="17"/>
      <c r="D5" s="17"/>
      <c r="E5" s="17"/>
      <c r="F5" s="17"/>
    </row>
    <row r="6" spans="1:6" x14ac:dyDescent="0.35">
      <c r="A6" s="17" t="s">
        <v>44</v>
      </c>
      <c r="B6" s="17" t="s">
        <v>45</v>
      </c>
      <c r="C6" s="17" t="s">
        <v>46</v>
      </c>
      <c r="D6" s="17" t="s">
        <v>47</v>
      </c>
      <c r="E6" s="17" t="s">
        <v>48</v>
      </c>
      <c r="F6" s="17"/>
    </row>
    <row r="7" spans="1:6" x14ac:dyDescent="0.35">
      <c r="A7" s="17">
        <f>B4*241</f>
        <v>2730530</v>
      </c>
      <c r="B7" s="17">
        <f>B4*189</f>
        <v>2141370</v>
      </c>
      <c r="C7" s="17">
        <f>B4*58</f>
        <v>657140</v>
      </c>
      <c r="D7" s="17">
        <f>B4*7</f>
        <v>79310</v>
      </c>
      <c r="E7" s="17">
        <f>'Calcolate le emissioni di CO2'!G10</f>
        <v>1725370</v>
      </c>
      <c r="F7" s="17"/>
    </row>
    <row r="8" spans="1:6" x14ac:dyDescent="0.35">
      <c r="A8" s="41"/>
      <c r="B8" s="41"/>
      <c r="C8" s="41"/>
      <c r="D8" s="41"/>
      <c r="E8" s="41"/>
      <c r="F8" s="41"/>
    </row>
    <row r="9" spans="1:6" x14ac:dyDescent="0.35">
      <c r="A9" s="41"/>
      <c r="B9" s="41"/>
      <c r="C9" s="41"/>
      <c r="D9" s="41"/>
      <c r="E9" s="41"/>
      <c r="F9" s="41"/>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106" zoomScaleNormal="106" workbookViewId="0">
      <selection activeCell="D19" sqref="D19"/>
    </sheetView>
  </sheetViews>
  <sheetFormatPr baseColWidth="10" defaultRowHeight="14.5" x14ac:dyDescent="0.35"/>
  <cols>
    <col min="1" max="1" width="24.1796875" customWidth="1"/>
    <col min="2" max="2" width="7" customWidth="1"/>
    <col min="3" max="6" width="16.08984375" customWidth="1"/>
    <col min="7" max="7" width="21.6328125" customWidth="1"/>
    <col min="8" max="8" width="61.54296875" customWidth="1"/>
  </cols>
  <sheetData>
    <row r="1" spans="1:8" x14ac:dyDescent="0.35">
      <c r="A1" s="1" t="s">
        <v>51</v>
      </c>
      <c r="B1" s="1" t="s">
        <v>18</v>
      </c>
      <c r="C1" s="39" t="s">
        <v>11</v>
      </c>
      <c r="D1" s="38" t="s">
        <v>2</v>
      </c>
      <c r="E1" s="37" t="s">
        <v>12</v>
      </c>
      <c r="F1" s="40" t="s">
        <v>46</v>
      </c>
      <c r="G1" s="5" t="s">
        <v>49</v>
      </c>
    </row>
    <row r="2" spans="1:8" ht="19.5" customHeight="1" x14ac:dyDescent="0.35">
      <c r="A2" s="14" t="s">
        <v>50</v>
      </c>
      <c r="B2" s="14">
        <f>'Calcolate le emissioni di CO2'!D10</f>
        <v>11330</v>
      </c>
      <c r="C2" s="14"/>
      <c r="D2" s="14"/>
      <c r="E2" s="14"/>
      <c r="F2" s="14"/>
      <c r="G2" s="14">
        <f>'Calcolate le emissioni di CO2'!I10</f>
        <v>1.7253700000000001</v>
      </c>
      <c r="H2" s="15"/>
    </row>
    <row r="3" spans="1:8" x14ac:dyDescent="0.35">
      <c r="A3" s="4"/>
      <c r="B3" s="4"/>
      <c r="C3" s="4"/>
      <c r="D3" s="4"/>
      <c r="E3" s="4"/>
      <c r="F3" s="4"/>
      <c r="G3" s="4"/>
    </row>
    <row r="4" spans="1:8" x14ac:dyDescent="0.35">
      <c r="A4" s="6" t="s">
        <v>3</v>
      </c>
      <c r="B4" s="7"/>
      <c r="C4" s="7"/>
      <c r="D4" s="7"/>
      <c r="E4" s="7"/>
      <c r="F4" s="7"/>
      <c r="G4" s="4"/>
    </row>
    <row r="5" spans="1:8" x14ac:dyDescent="0.35">
      <c r="A5" s="6"/>
      <c r="B5" s="7">
        <v>0</v>
      </c>
      <c r="C5" s="7">
        <v>0</v>
      </c>
      <c r="D5" s="7">
        <v>0</v>
      </c>
      <c r="E5" s="7">
        <v>0</v>
      </c>
      <c r="F5" s="7">
        <v>0</v>
      </c>
      <c r="G5" s="4"/>
    </row>
    <row r="6" spans="1:8" x14ac:dyDescent="0.35">
      <c r="A6" s="8" t="s">
        <v>52</v>
      </c>
      <c r="B6" s="8">
        <v>3700</v>
      </c>
      <c r="C6" s="9">
        <v>0.185</v>
      </c>
      <c r="D6" s="9">
        <v>0.63360000000000005</v>
      </c>
      <c r="E6" s="8"/>
      <c r="F6" s="8">
        <v>0.25</v>
      </c>
    </row>
    <row r="7" spans="1:8" x14ac:dyDescent="0.35">
      <c r="A7" s="8" t="s">
        <v>55</v>
      </c>
      <c r="B7" s="8">
        <v>5000</v>
      </c>
      <c r="C7" s="9">
        <v>0.25</v>
      </c>
      <c r="D7" s="8"/>
      <c r="E7" s="8"/>
      <c r="F7" s="8">
        <v>0.38</v>
      </c>
    </row>
    <row r="8" spans="1:8" x14ac:dyDescent="0.35">
      <c r="A8" s="8" t="s">
        <v>54</v>
      </c>
      <c r="B8" s="8">
        <v>8000</v>
      </c>
      <c r="C8" s="9">
        <v>0.4</v>
      </c>
      <c r="D8" s="8"/>
      <c r="E8" s="8"/>
      <c r="F8" s="8"/>
    </row>
    <row r="9" spans="1:8" x14ac:dyDescent="0.35">
      <c r="A9" s="8" t="s">
        <v>53</v>
      </c>
      <c r="B9" s="8">
        <v>1200</v>
      </c>
      <c r="C9" s="9">
        <v>2.0400000000000001E-2</v>
      </c>
      <c r="D9" s="8"/>
      <c r="E9" s="9">
        <v>0.28920000000000001</v>
      </c>
      <c r="F9" s="8"/>
    </row>
    <row r="10" spans="1:8" x14ac:dyDescent="0.35">
      <c r="A10" s="8" t="s">
        <v>0</v>
      </c>
      <c r="B10" s="8">
        <v>9000</v>
      </c>
      <c r="C10" s="8"/>
      <c r="D10" s="8"/>
      <c r="E10" s="9">
        <v>2.169</v>
      </c>
      <c r="F10" s="8"/>
    </row>
    <row r="11" spans="1:8" x14ac:dyDescent="0.35">
      <c r="A11" s="8" t="s">
        <v>56</v>
      </c>
      <c r="B11" s="8">
        <v>12000</v>
      </c>
      <c r="C11" s="8"/>
      <c r="D11" s="8"/>
      <c r="E11" s="9">
        <v>2.2200000000000002</v>
      </c>
      <c r="F11" s="8"/>
    </row>
    <row r="12" spans="1:8" x14ac:dyDescent="0.35">
      <c r="A12" s="8" t="s">
        <v>1</v>
      </c>
      <c r="B12" s="8">
        <v>22000</v>
      </c>
      <c r="C12" s="8"/>
      <c r="D12" s="8"/>
      <c r="E12" s="9">
        <v>4.07</v>
      </c>
      <c r="F12" s="8"/>
    </row>
    <row r="13" spans="1:8" x14ac:dyDescent="0.35">
      <c r="A13" s="8" t="s">
        <v>57</v>
      </c>
      <c r="B13" s="8">
        <v>25000</v>
      </c>
      <c r="C13" s="8"/>
      <c r="D13" s="8"/>
      <c r="E13" s="9">
        <v>4.625</v>
      </c>
      <c r="F13" s="8"/>
    </row>
    <row r="14" spans="1:8" x14ac:dyDescent="0.35">
      <c r="A14" s="8" t="s">
        <v>58</v>
      </c>
      <c r="B14" s="8">
        <v>1600</v>
      </c>
      <c r="C14" s="8"/>
      <c r="D14" s="9">
        <v>0.31680000000000003</v>
      </c>
      <c r="E14" s="8"/>
      <c r="F14" s="8"/>
    </row>
    <row r="15" spans="1:8" x14ac:dyDescent="0.35">
      <c r="A15" s="8" t="s">
        <v>59</v>
      </c>
      <c r="B15" s="8">
        <v>8000</v>
      </c>
      <c r="C15" s="8"/>
      <c r="D15" s="9">
        <v>1.5840000000000001</v>
      </c>
      <c r="E15" s="8"/>
      <c r="F15" s="8"/>
    </row>
  </sheetData>
  <autoFilter ref="A1:F15"/>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tabSelected="1" zoomScale="70" zoomScaleNormal="70" workbookViewId="0">
      <selection activeCell="R23" sqref="R23"/>
    </sheetView>
  </sheetViews>
  <sheetFormatPr baseColWidth="10" defaultRowHeight="14.5" x14ac:dyDescent="0.35"/>
  <sheetData>
    <row r="1" spans="1:16" x14ac:dyDescent="0.35">
      <c r="A1" s="41"/>
      <c r="B1" s="41"/>
      <c r="C1" s="41"/>
      <c r="D1" s="41"/>
      <c r="E1" s="41"/>
      <c r="F1" s="41"/>
      <c r="G1" s="41"/>
      <c r="H1" s="41"/>
      <c r="I1" s="41"/>
      <c r="J1" s="41"/>
      <c r="K1" s="41"/>
      <c r="L1" s="41"/>
      <c r="M1" s="41"/>
      <c r="N1" s="41"/>
      <c r="O1" s="41"/>
      <c r="P1" s="41"/>
    </row>
    <row r="2" spans="1:16" x14ac:dyDescent="0.35">
      <c r="A2" s="41"/>
      <c r="B2" s="41"/>
      <c r="C2" s="41"/>
      <c r="D2" s="41"/>
      <c r="E2" s="41"/>
      <c r="F2" s="41"/>
      <c r="G2" s="41"/>
      <c r="H2" s="41"/>
      <c r="I2" s="41"/>
      <c r="J2" s="41"/>
      <c r="K2" s="41"/>
      <c r="L2" s="41"/>
      <c r="M2" s="41"/>
      <c r="N2" s="41"/>
      <c r="O2" s="41"/>
      <c r="P2" s="41"/>
    </row>
    <row r="3" spans="1:16" x14ac:dyDescent="0.35">
      <c r="A3" s="41"/>
      <c r="B3" s="41"/>
      <c r="C3" s="41"/>
      <c r="D3" s="41"/>
      <c r="E3" s="41"/>
      <c r="F3" s="41"/>
      <c r="G3" s="41"/>
      <c r="H3" s="41"/>
      <c r="I3" s="41"/>
      <c r="J3" s="41"/>
      <c r="K3" s="41"/>
      <c r="L3" s="41"/>
      <c r="M3" s="41"/>
      <c r="N3" s="41"/>
      <c r="O3" s="41"/>
      <c r="P3" s="41"/>
    </row>
    <row r="4" spans="1:16" x14ac:dyDescent="0.35">
      <c r="A4" s="41"/>
      <c r="B4" s="41"/>
      <c r="C4" s="41"/>
      <c r="D4" s="41"/>
      <c r="E4" s="41"/>
      <c r="F4" s="41"/>
      <c r="G4" s="41"/>
      <c r="H4" s="41"/>
      <c r="I4" s="41"/>
      <c r="J4" s="41"/>
      <c r="K4" s="41"/>
      <c r="L4" s="41"/>
      <c r="M4" s="41"/>
      <c r="N4" s="41"/>
      <c r="O4" s="41"/>
      <c r="P4" s="41"/>
    </row>
    <row r="5" spans="1:16" x14ac:dyDescent="0.35">
      <c r="A5" s="41"/>
      <c r="B5" s="41"/>
      <c r="C5" s="41"/>
      <c r="D5" s="41"/>
      <c r="E5" s="41"/>
      <c r="F5" s="41"/>
      <c r="G5" s="41"/>
      <c r="H5" s="41"/>
      <c r="I5" s="41"/>
      <c r="J5" s="41"/>
      <c r="K5" s="41"/>
      <c r="L5" s="41"/>
      <c r="M5" s="41"/>
      <c r="N5" s="41"/>
      <c r="O5" s="41"/>
      <c r="P5" s="41"/>
    </row>
    <row r="6" spans="1:16" x14ac:dyDescent="0.35">
      <c r="A6" s="41"/>
      <c r="B6" s="41"/>
      <c r="C6" s="41"/>
      <c r="D6" s="41"/>
      <c r="E6" s="41"/>
      <c r="F6" s="41"/>
      <c r="G6" s="41"/>
      <c r="H6" s="41"/>
      <c r="I6" s="41"/>
      <c r="J6" s="41"/>
      <c r="K6" s="41"/>
      <c r="L6" s="41"/>
      <c r="M6" s="41"/>
      <c r="N6" s="41"/>
      <c r="O6" s="41"/>
      <c r="P6" s="41"/>
    </row>
    <row r="7" spans="1:16" x14ac:dyDescent="0.35">
      <c r="A7" s="41"/>
      <c r="B7" s="41"/>
      <c r="C7" s="41"/>
      <c r="D7" s="41"/>
      <c r="E7" s="41"/>
      <c r="F7" s="41"/>
      <c r="G7" s="41"/>
      <c r="H7" s="41"/>
      <c r="I7" s="41"/>
      <c r="J7" s="41"/>
      <c r="K7" s="41"/>
      <c r="L7" s="41"/>
      <c r="M7" s="41"/>
      <c r="N7" s="41"/>
      <c r="O7" s="41"/>
      <c r="P7" s="41"/>
    </row>
    <row r="8" spans="1:16" x14ac:dyDescent="0.35">
      <c r="A8" s="41"/>
      <c r="B8" s="41"/>
      <c r="C8" s="41"/>
      <c r="D8" s="41"/>
      <c r="E8" s="41"/>
      <c r="F8" s="41"/>
      <c r="G8" s="41"/>
      <c r="H8" s="41"/>
      <c r="I8" s="41"/>
      <c r="J8" s="41"/>
      <c r="K8" s="41"/>
      <c r="L8" s="41"/>
      <c r="M8" s="41"/>
      <c r="N8" s="41"/>
      <c r="O8" s="41"/>
      <c r="P8" s="41"/>
    </row>
    <row r="9" spans="1:16" x14ac:dyDescent="0.35">
      <c r="A9" s="41"/>
      <c r="B9" s="41"/>
      <c r="C9" s="41"/>
      <c r="D9" s="41"/>
      <c r="E9" s="41"/>
      <c r="F9" s="41"/>
      <c r="G9" s="41"/>
      <c r="H9" s="41"/>
      <c r="I9" s="41"/>
      <c r="J9" s="41"/>
      <c r="K9" s="41"/>
      <c r="L9" s="41"/>
      <c r="M9" s="41"/>
      <c r="N9" s="41"/>
      <c r="O9" s="41"/>
      <c r="P9" s="41"/>
    </row>
    <row r="10" spans="1:16" x14ac:dyDescent="0.35">
      <c r="A10" s="41"/>
      <c r="B10" s="41"/>
      <c r="C10" s="41"/>
      <c r="D10" s="41"/>
      <c r="E10" s="41"/>
      <c r="F10" s="41"/>
      <c r="G10" s="41"/>
      <c r="H10" s="41"/>
      <c r="I10" s="41"/>
      <c r="J10" s="41"/>
      <c r="K10" s="41"/>
      <c r="L10" s="41"/>
      <c r="M10" s="41"/>
      <c r="N10" s="41"/>
      <c r="O10" s="41"/>
      <c r="P10" s="41"/>
    </row>
    <row r="11" spans="1:16" x14ac:dyDescent="0.35">
      <c r="A11" s="41"/>
      <c r="B11" s="41"/>
      <c r="C11" s="41"/>
      <c r="D11" s="41"/>
      <c r="E11" s="41"/>
      <c r="F11" s="41"/>
      <c r="G11" s="41"/>
      <c r="H11" s="41"/>
      <c r="I11" s="41"/>
      <c r="J11" s="41"/>
      <c r="K11" s="41"/>
      <c r="L11" s="41"/>
      <c r="M11" s="41"/>
      <c r="N11" s="41"/>
      <c r="O11" s="41"/>
      <c r="P11" s="41"/>
    </row>
    <row r="12" spans="1:16" x14ac:dyDescent="0.35">
      <c r="A12" s="41"/>
      <c r="B12" s="41"/>
      <c r="C12" s="41"/>
      <c r="D12" s="41"/>
      <c r="E12" s="41"/>
      <c r="F12" s="41"/>
      <c r="G12" s="41"/>
      <c r="H12" s="41"/>
      <c r="I12" s="41"/>
      <c r="J12" s="41"/>
      <c r="K12" s="41"/>
      <c r="L12" s="41"/>
      <c r="M12" s="41"/>
      <c r="N12" s="41"/>
      <c r="O12" s="41"/>
      <c r="P12" s="41"/>
    </row>
    <row r="13" spans="1:16" x14ac:dyDescent="0.35">
      <c r="A13" s="41"/>
      <c r="B13" s="41"/>
      <c r="C13" s="41"/>
      <c r="D13" s="41"/>
      <c r="E13" s="41"/>
      <c r="F13" s="41"/>
      <c r="G13" s="41"/>
      <c r="H13" s="41"/>
      <c r="I13" s="41"/>
      <c r="J13" s="41"/>
      <c r="K13" s="41"/>
      <c r="L13" s="41"/>
      <c r="M13" s="41"/>
      <c r="N13" s="41"/>
      <c r="O13" s="41"/>
      <c r="P13" s="41"/>
    </row>
    <row r="14" spans="1:16" x14ac:dyDescent="0.35">
      <c r="A14" s="41"/>
      <c r="B14" s="41"/>
      <c r="C14" s="41"/>
      <c r="D14" s="41"/>
      <c r="E14" s="41"/>
      <c r="F14" s="41"/>
      <c r="G14" s="41"/>
      <c r="H14" s="41"/>
      <c r="I14" s="41"/>
      <c r="J14" s="41"/>
      <c r="K14" s="41"/>
      <c r="L14" s="41"/>
      <c r="M14" s="41"/>
      <c r="N14" s="41"/>
      <c r="O14" s="41"/>
      <c r="P14" s="41"/>
    </row>
    <row r="15" spans="1:16" x14ac:dyDescent="0.35">
      <c r="A15" s="41"/>
      <c r="B15" s="41"/>
      <c r="C15" s="41"/>
      <c r="D15" s="41"/>
      <c r="E15" s="41"/>
      <c r="F15" s="41"/>
      <c r="G15" s="41"/>
      <c r="H15" s="41"/>
      <c r="I15" s="41"/>
      <c r="J15" s="41"/>
      <c r="K15" s="41"/>
      <c r="L15" s="41"/>
      <c r="M15" s="41"/>
      <c r="N15" s="41"/>
      <c r="O15" s="41"/>
      <c r="P15" s="41"/>
    </row>
    <row r="16" spans="1:16" x14ac:dyDescent="0.35">
      <c r="A16" s="41"/>
      <c r="B16" s="41"/>
      <c r="C16" s="41"/>
      <c r="D16" s="41"/>
      <c r="E16" s="41"/>
      <c r="F16" s="41"/>
      <c r="G16" s="41"/>
      <c r="H16" s="41"/>
      <c r="I16" s="41"/>
      <c r="J16" s="41"/>
      <c r="K16" s="41"/>
      <c r="L16" s="41"/>
      <c r="M16" s="41"/>
      <c r="N16" s="41"/>
      <c r="O16" s="41"/>
      <c r="P16" s="41"/>
    </row>
    <row r="17" spans="1:16" x14ac:dyDescent="0.35">
      <c r="A17" s="41"/>
      <c r="B17" s="41"/>
      <c r="C17" s="41"/>
      <c r="D17" s="41"/>
      <c r="E17" s="41"/>
      <c r="F17" s="41"/>
      <c r="G17" s="41"/>
      <c r="H17" s="41"/>
      <c r="I17" s="41"/>
      <c r="J17" s="41"/>
      <c r="K17" s="41"/>
      <c r="L17" s="41"/>
      <c r="M17" s="41"/>
      <c r="N17" s="41"/>
      <c r="O17" s="41"/>
      <c r="P17" s="41"/>
    </row>
    <row r="18" spans="1:16" x14ac:dyDescent="0.35">
      <c r="A18" s="41"/>
      <c r="B18" s="41"/>
      <c r="C18" s="41"/>
      <c r="D18" s="41"/>
      <c r="E18" s="41"/>
      <c r="F18" s="41"/>
      <c r="G18" s="41"/>
      <c r="H18" s="41"/>
      <c r="I18" s="41"/>
      <c r="J18" s="41"/>
      <c r="K18" s="41"/>
      <c r="L18" s="41"/>
      <c r="M18" s="41"/>
      <c r="N18" s="41"/>
      <c r="O18" s="41"/>
      <c r="P18" s="41"/>
    </row>
    <row r="19" spans="1:16" x14ac:dyDescent="0.35">
      <c r="A19" s="41"/>
      <c r="B19" s="41"/>
      <c r="C19" s="41"/>
      <c r="D19" s="41"/>
      <c r="E19" s="41"/>
      <c r="F19" s="41"/>
      <c r="G19" s="41"/>
      <c r="H19" s="41"/>
      <c r="I19" s="41"/>
      <c r="J19" s="41"/>
      <c r="K19" s="41"/>
      <c r="L19" s="41"/>
      <c r="M19" s="41"/>
      <c r="N19" s="41"/>
      <c r="O19" s="41"/>
      <c r="P19" s="41"/>
    </row>
    <row r="20" spans="1:16" x14ac:dyDescent="0.35">
      <c r="A20" s="41"/>
      <c r="B20" s="41"/>
      <c r="C20" s="41"/>
      <c r="D20" s="41"/>
      <c r="E20" s="41"/>
      <c r="F20" s="41"/>
      <c r="G20" s="41"/>
      <c r="H20" s="41"/>
      <c r="I20" s="41"/>
      <c r="J20" s="41"/>
      <c r="K20" s="41"/>
      <c r="L20" s="41"/>
      <c r="M20" s="41"/>
      <c r="N20" s="41"/>
      <c r="O20" s="41"/>
      <c r="P20" s="41"/>
    </row>
    <row r="21" spans="1:16" x14ac:dyDescent="0.35">
      <c r="A21" s="41"/>
      <c r="B21" s="41"/>
      <c r="C21" s="41"/>
      <c r="D21" s="41"/>
      <c r="E21" s="41"/>
      <c r="F21" s="41"/>
      <c r="G21" s="41"/>
      <c r="H21" s="41"/>
      <c r="I21" s="41"/>
      <c r="J21" s="41"/>
      <c r="K21" s="41"/>
      <c r="L21" s="41"/>
      <c r="M21" s="41"/>
      <c r="N21" s="41"/>
      <c r="O21" s="41"/>
      <c r="P21" s="41"/>
    </row>
    <row r="22" spans="1:16" x14ac:dyDescent="0.35">
      <c r="A22" s="41"/>
      <c r="B22" s="41"/>
      <c r="C22" s="41"/>
      <c r="D22" s="41"/>
      <c r="E22" s="41"/>
      <c r="F22" s="41"/>
      <c r="G22" s="41"/>
      <c r="H22" s="41"/>
      <c r="I22" s="41"/>
      <c r="J22" s="41"/>
      <c r="K22" s="41"/>
      <c r="L22" s="41"/>
      <c r="M22" s="41"/>
      <c r="N22" s="41"/>
      <c r="O22" s="41"/>
      <c r="P22" s="41"/>
    </row>
    <row r="23" spans="1:16" x14ac:dyDescent="0.35">
      <c r="A23" s="41"/>
      <c r="B23" s="41"/>
      <c r="C23" s="41"/>
      <c r="D23" s="41"/>
      <c r="E23" s="41"/>
      <c r="F23" s="41"/>
      <c r="G23" s="41"/>
      <c r="H23" s="41"/>
      <c r="I23" s="41"/>
      <c r="J23" s="41"/>
      <c r="K23" s="41"/>
      <c r="L23" s="41"/>
      <c r="M23" s="41"/>
      <c r="N23" s="41"/>
      <c r="O23" s="41"/>
      <c r="P23" s="41"/>
    </row>
    <row r="24" spans="1:16" x14ac:dyDescent="0.35">
      <c r="A24" s="41"/>
      <c r="B24" s="41"/>
      <c r="C24" s="41"/>
      <c r="D24" s="41"/>
      <c r="E24" s="41"/>
      <c r="F24" s="41"/>
      <c r="G24" s="41"/>
      <c r="H24" s="41"/>
      <c r="I24" s="41"/>
      <c r="J24" s="41"/>
      <c r="K24" s="41"/>
      <c r="L24" s="41"/>
      <c r="M24" s="41"/>
      <c r="N24" s="41"/>
      <c r="O24" s="41"/>
      <c r="P24" s="41"/>
    </row>
    <row r="25" spans="1:16" x14ac:dyDescent="0.35">
      <c r="A25" s="41"/>
      <c r="B25" s="41"/>
      <c r="C25" s="41"/>
      <c r="D25" s="41"/>
      <c r="E25" s="41"/>
      <c r="F25" s="41"/>
      <c r="G25" s="41"/>
      <c r="H25" s="41"/>
      <c r="I25" s="41"/>
      <c r="J25" s="41"/>
      <c r="K25" s="41"/>
      <c r="L25" s="41"/>
      <c r="M25" s="41"/>
      <c r="N25" s="41"/>
      <c r="O25" s="41"/>
      <c r="P25" s="41"/>
    </row>
    <row r="26" spans="1:16" x14ac:dyDescent="0.35">
      <c r="A26" s="41"/>
      <c r="B26" s="41"/>
      <c r="C26" s="41"/>
      <c r="D26" s="41"/>
      <c r="E26" s="41"/>
      <c r="F26" s="41"/>
      <c r="G26" s="41"/>
      <c r="H26" s="41"/>
      <c r="I26" s="41"/>
      <c r="J26" s="41"/>
      <c r="K26" s="41"/>
      <c r="L26" s="41"/>
      <c r="M26" s="41"/>
      <c r="N26" s="41"/>
      <c r="O26" s="41"/>
      <c r="P26" s="41"/>
    </row>
    <row r="27" spans="1:16" x14ac:dyDescent="0.35">
      <c r="A27" s="41"/>
      <c r="B27" s="41"/>
      <c r="C27" s="41"/>
      <c r="D27" s="41"/>
      <c r="E27" s="41"/>
      <c r="F27" s="41"/>
      <c r="G27" s="41"/>
      <c r="H27" s="41"/>
      <c r="I27" s="41"/>
      <c r="J27" s="41"/>
      <c r="K27" s="41"/>
      <c r="L27" s="41"/>
      <c r="M27" s="41"/>
      <c r="N27" s="41"/>
      <c r="O27" s="41"/>
      <c r="P27" s="41"/>
    </row>
    <row r="28" spans="1:16" x14ac:dyDescent="0.35">
      <c r="A28" s="41"/>
      <c r="B28" s="41"/>
      <c r="C28" s="41"/>
      <c r="D28" s="41"/>
      <c r="E28" s="41"/>
      <c r="F28" s="41"/>
      <c r="G28" s="41"/>
      <c r="H28" s="41"/>
      <c r="I28" s="41"/>
      <c r="J28" s="41"/>
      <c r="K28" s="41"/>
      <c r="L28" s="41"/>
      <c r="M28" s="41"/>
      <c r="N28" s="41"/>
      <c r="O28" s="41"/>
      <c r="P28" s="41"/>
    </row>
    <row r="29" spans="1:16" x14ac:dyDescent="0.35">
      <c r="A29" s="41"/>
      <c r="B29" s="41"/>
      <c r="C29" s="41"/>
      <c r="D29" s="41"/>
      <c r="E29" s="41"/>
      <c r="F29" s="41"/>
      <c r="G29" s="41"/>
      <c r="H29" s="41"/>
      <c r="I29" s="41"/>
      <c r="J29" s="41"/>
      <c r="K29" s="41"/>
      <c r="L29" s="41"/>
      <c r="M29" s="41"/>
      <c r="N29" s="41"/>
      <c r="O29" s="41"/>
      <c r="P29" s="41"/>
    </row>
    <row r="30" spans="1:16" x14ac:dyDescent="0.35">
      <c r="A30" s="41"/>
      <c r="B30" s="41"/>
      <c r="C30" s="41"/>
      <c r="D30" s="41"/>
      <c r="E30" s="41"/>
      <c r="F30" s="41"/>
      <c r="G30" s="41"/>
      <c r="H30" s="41"/>
      <c r="I30" s="41"/>
      <c r="J30" s="41"/>
      <c r="K30" s="41"/>
      <c r="L30" s="41"/>
      <c r="M30" s="41"/>
      <c r="N30" s="41"/>
      <c r="O30" s="41"/>
      <c r="P30" s="41"/>
    </row>
    <row r="31" spans="1:16" x14ac:dyDescent="0.35">
      <c r="A31" s="41"/>
      <c r="B31" s="41"/>
      <c r="C31" s="41"/>
      <c r="D31" s="41"/>
      <c r="E31" s="41"/>
      <c r="F31" s="41"/>
      <c r="G31" s="41"/>
      <c r="H31" s="41"/>
      <c r="I31" s="41"/>
      <c r="J31" s="41"/>
      <c r="K31" s="41"/>
      <c r="L31" s="41"/>
      <c r="M31" s="41"/>
      <c r="N31" s="41"/>
      <c r="O31" s="41"/>
      <c r="P31" s="41"/>
    </row>
    <row r="32" spans="1:16" x14ac:dyDescent="0.35">
      <c r="A32" s="41"/>
      <c r="B32" s="41"/>
      <c r="C32" s="41"/>
      <c r="D32" s="41"/>
      <c r="E32" s="41"/>
      <c r="F32" s="41"/>
      <c r="G32" s="41"/>
      <c r="H32" s="41"/>
      <c r="I32" s="41"/>
      <c r="J32" s="41"/>
      <c r="K32" s="41"/>
      <c r="L32" s="41"/>
      <c r="M32" s="41"/>
      <c r="N32" s="41"/>
      <c r="O32" s="41"/>
      <c r="P32" s="41"/>
    </row>
    <row r="35" spans="2:2" x14ac:dyDescent="0.35">
      <c r="B35" s="1" t="s">
        <v>60</v>
      </c>
    </row>
    <row r="37" spans="2:2" x14ac:dyDescent="0.35">
      <c r="B37" t="s">
        <v>61</v>
      </c>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Calcolate le emissioni di CO2</vt:lpstr>
      <vt:lpstr>Confronto mezzi di trasporto</vt:lpstr>
      <vt:lpstr>Dati per il diagramma</vt:lpstr>
      <vt:lpstr>Diagramma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Franziska Steinberger</dc:creator>
  <cp:lastModifiedBy>Franziska Steinberger</cp:lastModifiedBy>
  <dcterms:created xsi:type="dcterms:W3CDTF">2019-02-18T08:26:19Z</dcterms:created>
  <dcterms:modified xsi:type="dcterms:W3CDTF">2020-01-30T14:36:06Z</dcterms:modified>
</cp:coreProperties>
</file>