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2_EDU\010 Projekte\Shape Your Trip\2_Materialerstellung\2a_Unterrichtsmaterial\"/>
    </mc:Choice>
  </mc:AlternateContent>
  <bookViews>
    <workbookView xWindow="0" yWindow="0" windowWidth="22990" windowHeight="8860"/>
  </bookViews>
  <sheets>
    <sheet name="Berechnung der CO2-Emissionen" sheetId="3" r:id="rId1"/>
    <sheet name="Vergleich Transportmittel" sheetId="4" r:id="rId2"/>
    <sheet name="Dateneingabe Diagramm" sheetId="1" r:id="rId3"/>
    <sheet name="Diagramm" sheetId="2" r:id="rId4"/>
  </sheets>
  <definedNames>
    <definedName name="_xlnm._FilterDatabase" localSheetId="2" hidden="1">'Dateneingabe Diagramm'!$A$1:$F$15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3" l="1"/>
  <c r="C19" i="3"/>
  <c r="C15" i="3"/>
  <c r="C16" i="3"/>
  <c r="C17" i="3"/>
  <c r="C14" i="3"/>
  <c r="G5" i="3"/>
  <c r="G6" i="3"/>
  <c r="G7" i="3"/>
  <c r="G8" i="3"/>
  <c r="G9" i="3"/>
  <c r="G4" i="3"/>
  <c r="F10" i="3"/>
  <c r="D10" i="3"/>
  <c r="B2" i="1" s="1"/>
  <c r="B4" i="4" l="1"/>
  <c r="G10" i="3"/>
  <c r="B17" i="3" s="1"/>
  <c r="B15" i="3" l="1"/>
  <c r="B19" i="3"/>
  <c r="B16" i="3"/>
  <c r="B14" i="3"/>
  <c r="B18" i="3"/>
  <c r="E7" i="4"/>
  <c r="I10" i="3"/>
  <c r="G2" i="1" s="1"/>
  <c r="B7" i="4"/>
  <c r="C7" i="4"/>
  <c r="A7" i="4"/>
  <c r="D7" i="4"/>
</calcChain>
</file>

<file path=xl/sharedStrings.xml><?xml version="1.0" encoding="utf-8"?>
<sst xmlns="http://schemas.openxmlformats.org/spreadsheetml/2006/main" count="67" uniqueCount="56">
  <si>
    <t>Distanz</t>
  </si>
  <si>
    <t>Europa Railtour</t>
  </si>
  <si>
    <t>Reiseziel</t>
  </si>
  <si>
    <t>Paris</t>
  </si>
  <si>
    <t>Rom</t>
  </si>
  <si>
    <t>Stockholm</t>
  </si>
  <si>
    <t>Moskau</t>
  </si>
  <si>
    <t>Iran</t>
  </si>
  <si>
    <t>Europa Roadtrip</t>
  </si>
  <si>
    <t>Kenia</t>
  </si>
  <si>
    <t>Hawaii</t>
  </si>
  <si>
    <t>Australien</t>
  </si>
  <si>
    <t>Zug</t>
  </si>
  <si>
    <t>Auto</t>
  </si>
  <si>
    <t>Flugzeug</t>
  </si>
  <si>
    <t>Car</t>
  </si>
  <si>
    <t>Mein Reiseziel</t>
  </si>
  <si>
    <t>Beispielreisen</t>
  </si>
  <si>
    <t>Berechnen Sie die CO2-Emissionen Ihrer Reise mit den folgenden Schritten:</t>
  </si>
  <si>
    <t>Distanz:</t>
  </si>
  <si>
    <t xml:space="preserve">Transportmittel: </t>
  </si>
  <si>
    <t>Recherchieren Sie die zurückgelegte Strecke für Ihre Reise im Internet. Falls Sie verschiedene Transportmittel verwenden, teilen Sie die Reise in Teilstrecken auf. Tragen Sie mindestens zwei Teilstrecken unten ein ein (Hin- und Rückweg).</t>
  </si>
  <si>
    <t>Von</t>
  </si>
  <si>
    <t>Bis</t>
  </si>
  <si>
    <t>benütztes Transportmittel</t>
  </si>
  <si>
    <t>Strecke 1</t>
  </si>
  <si>
    <t>Strecke 2</t>
  </si>
  <si>
    <t>Strecke 3</t>
  </si>
  <si>
    <t>Strecke 4</t>
  </si>
  <si>
    <t>Strecke 5</t>
  </si>
  <si>
    <t>Strecke 6</t>
  </si>
  <si>
    <t>CO2-Emissionen der Teilstrecke in g</t>
  </si>
  <si>
    <t>CO2-Emissionen pro Personenkilometer in g</t>
  </si>
  <si>
    <t>Total</t>
  </si>
  <si>
    <t>CO2-Emissionen in t</t>
  </si>
  <si>
    <t>Wählen Sie für jede Teilstrecke ein Transportmittel und schreiben Sie es in die vorgegebene Spalte</t>
  </si>
  <si>
    <t>CO2-Emissionen pro Personenkilometer:</t>
  </si>
  <si>
    <t>CO2-Emission der Teilstrecke:</t>
  </si>
  <si>
    <t>Die CO2-Emissionen der Teilstrecken werden automatisch berechnet. Sie sehen einen Vergleich der Teilstrecken im Diagramm unten.</t>
  </si>
  <si>
    <t>Nutzen Sie das mobitool (s. Anleitung unten) um die CO2-Emissionen pro Person und Kilometer zu recherchieren, tragen Sie die Werte in die vorgegebene Spate ein</t>
  </si>
  <si>
    <t>Der Gesamtausstoss der Reise pro Person wird automatisch berechnet. Merken Sie sich die Gesamtstrecke und die CO2 Emissionen in Tonnen.</t>
  </si>
  <si>
    <t>Gesamtauswertung:</t>
  </si>
  <si>
    <t>Durchschnittlicher Ausstoss:</t>
  </si>
  <si>
    <t>t CO2</t>
  </si>
  <si>
    <t>Gesamtdistanz in km:</t>
  </si>
  <si>
    <t>Meine Reise</t>
  </si>
  <si>
    <r>
      <rPr>
        <b/>
        <sz val="11"/>
        <color theme="1"/>
        <rFont val="Calibri"/>
        <family val="2"/>
        <scheme val="minor"/>
      </rPr>
      <t xml:space="preserve">Diagramm: </t>
    </r>
    <r>
      <rPr>
        <sz val="11"/>
        <color theme="1"/>
        <rFont val="Calibri"/>
        <family val="2"/>
        <scheme val="minor"/>
      </rPr>
      <t>Hier sehen Sie, welchen Anteil an den Gesamtemissionen die einzelnen Teilstrecken ausmachen:</t>
    </r>
  </si>
  <si>
    <r>
      <rPr>
        <b/>
        <sz val="11"/>
        <color theme="1"/>
        <rFont val="Calibri"/>
        <family val="2"/>
        <scheme val="minor"/>
      </rPr>
      <t>Anleitung mobitool</t>
    </r>
    <r>
      <rPr>
        <sz val="11"/>
        <color theme="1"/>
        <rFont val="Calibri"/>
        <family val="2"/>
        <scheme val="minor"/>
      </rPr>
      <t xml:space="preserve">: </t>
    </r>
  </si>
  <si>
    <t>Auto (Pkw Durchschnitt)</t>
  </si>
  <si>
    <t>Flugzeug (Durchschnitt innerhalb Europa)</t>
  </si>
  <si>
    <t>Zug (Durchschnitt Schweiz)</t>
  </si>
  <si>
    <t>Reisebus (Car)</t>
  </si>
  <si>
    <t>Mein Mix</t>
  </si>
  <si>
    <t>Wie viel CO2 würde Ihre Reise ausstossen, wenn Sie nur die folgenden Transportmittel wählen würden? Betrachten Sie das Diagramm unten.</t>
  </si>
  <si>
    <t>Haben Sie Ihre Reise gefunden? --&gt; Übertragen Sie den Punkt auf das Diagramm an der Wandtafel.</t>
  </si>
  <si>
    <t>Was sehen Sie sonst noch im Diagramm? Welche Transportmittel sind klimafreundlicher?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</si>
</sst>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1"/>
      <color rgb="FF92D050"/>
      <name val="Calibri"/>
      <family val="2"/>
      <scheme val="minor"/>
    </font>
    <font>
      <b/>
      <sz val="11"/>
      <name val="Calibri"/>
      <family val="2"/>
      <scheme val="minor"/>
    </font>
    <font>
      <b/>
      <sz val="11"/>
      <color theme="2" tint="-9.9978637043366805E-2"/>
      <name val="Calibri"/>
      <family val="2"/>
      <scheme val="minor"/>
    </font>
    <font>
      <sz val="11"/>
      <color theme="2" tint="-9.9978637043366805E-2"/>
      <name val="Calibri"/>
      <family val="2"/>
      <scheme val="minor"/>
    </font>
  </fonts>
  <fills count="13">
    <fill>
      <patternFill patternType="none"/>
    </fill>
    <fill>
      <patternFill patternType="gray125"/>
    </fill>
    <fill>
      <patternFill patternType="solid">
        <fgColor theme="4"/>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Fill="1"/>
    <xf numFmtId="0" fontId="0" fillId="0" borderId="0" xfId="0" applyFill="1"/>
    <xf numFmtId="0" fontId="5" fillId="0" borderId="0" xfId="0" applyFont="1" applyFill="1"/>
    <xf numFmtId="0" fontId="0" fillId="3" borderId="0" xfId="0" applyFont="1" applyFill="1"/>
    <xf numFmtId="0" fontId="7" fillId="0" borderId="0" xfId="0" applyFont="1" applyFill="1"/>
    <xf numFmtId="0" fontId="8" fillId="0" borderId="0" xfId="0" applyFont="1" applyFill="1"/>
    <xf numFmtId="0" fontId="8" fillId="0" borderId="0" xfId="0" applyFont="1"/>
    <xf numFmtId="2" fontId="8" fillId="0" borderId="0" xfId="0" applyNumberFormat="1" applyFont="1"/>
    <xf numFmtId="0" fontId="0" fillId="0" borderId="0" xfId="0" applyFont="1"/>
    <xf numFmtId="0" fontId="6" fillId="4" borderId="0" xfId="0" applyFont="1" applyFill="1"/>
    <xf numFmtId="0" fontId="1" fillId="5" borderId="0" xfId="0" applyFont="1" applyFill="1"/>
    <xf numFmtId="0" fontId="1" fillId="6" borderId="0" xfId="0" applyFont="1" applyFill="1"/>
    <xf numFmtId="0" fontId="2" fillId="0" borderId="0" xfId="0" applyFont="1" applyFill="1" applyBorder="1"/>
    <xf numFmtId="0" fontId="0" fillId="0" borderId="0" xfId="0" applyBorder="1" applyAlignment="1">
      <alignment wrapText="1"/>
    </xf>
    <xf numFmtId="0" fontId="3" fillId="0" borderId="0" xfId="0" applyFont="1"/>
    <xf numFmtId="0" fontId="4" fillId="0" borderId="0" xfId="0" applyFont="1"/>
    <xf numFmtId="0" fontId="0" fillId="0" borderId="0" xfId="0" applyFill="1" applyAlignment="1">
      <alignment horizontal="center"/>
    </xf>
    <xf numFmtId="0" fontId="1" fillId="0" borderId="1" xfId="0" applyFont="1" applyBorder="1"/>
    <xf numFmtId="0" fontId="0" fillId="0" borderId="2" xfId="0" applyBorder="1"/>
    <xf numFmtId="0" fontId="0" fillId="7" borderId="3" xfId="0" applyFill="1" applyBorder="1"/>
    <xf numFmtId="0" fontId="0" fillId="0" borderId="4" xfId="0" applyBorder="1"/>
    <xf numFmtId="0" fontId="1" fillId="0" borderId="5" xfId="0" applyFont="1" applyBorder="1"/>
    <xf numFmtId="0" fontId="1" fillId="0" borderId="7" xfId="0" applyFont="1" applyBorder="1"/>
    <xf numFmtId="0" fontId="0" fillId="0" borderId="8" xfId="0" applyFill="1" applyBorder="1"/>
    <xf numFmtId="0" fontId="1" fillId="0" borderId="9" xfId="0" applyFont="1" applyBorder="1"/>
    <xf numFmtId="0" fontId="1" fillId="0" borderId="10" xfId="0" applyFont="1" applyBorder="1"/>
    <xf numFmtId="0" fontId="0" fillId="0" borderId="10" xfId="0" applyBorder="1"/>
    <xf numFmtId="0" fontId="0" fillId="0" borderId="11" xfId="0" applyBorder="1"/>
    <xf numFmtId="0" fontId="1" fillId="4" borderId="5" xfId="0" applyFont="1" applyFill="1" applyBorder="1"/>
    <xf numFmtId="0" fontId="1" fillId="5" borderId="5" xfId="0" applyFont="1" applyFill="1" applyBorder="1"/>
    <xf numFmtId="0" fontId="1" fillId="6" borderId="5" xfId="0" applyFont="1" applyFill="1" applyBorder="1"/>
    <xf numFmtId="0" fontId="1" fillId="8" borderId="6" xfId="0" applyFont="1" applyFill="1" applyBorder="1"/>
    <xf numFmtId="0" fontId="0" fillId="0" borderId="10" xfId="0" applyFill="1" applyBorder="1"/>
    <xf numFmtId="0" fontId="1" fillId="8" borderId="0" xfId="0" applyFont="1" applyFill="1"/>
    <xf numFmtId="0" fontId="1" fillId="2" borderId="1" xfId="0" applyFont="1" applyFill="1" applyBorder="1"/>
    <xf numFmtId="0" fontId="1" fillId="2" borderId="0" xfId="0" applyFont="1" applyFill="1"/>
    <xf numFmtId="0" fontId="2" fillId="9" borderId="0" xfId="0" applyFont="1" applyFill="1"/>
    <xf numFmtId="0" fontId="0" fillId="10" borderId="0" xfId="0" applyFill="1"/>
    <xf numFmtId="0" fontId="0" fillId="11" borderId="0" xfId="0" applyFill="1"/>
    <xf numFmtId="0" fontId="0" fillId="12" borderId="0" xfId="0" applyFill="1"/>
    <xf numFmtId="0" fontId="0" fillId="2" borderId="10" xfId="0" applyFill="1" applyBorder="1" applyAlignment="1">
      <alignment horizontal="center"/>
    </xf>
  </cellXfs>
  <cellStyles count="1">
    <cellStyle name="Standard" xfId="0" builtinId="0"/>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Anteil</a:t>
            </a:r>
            <a:r>
              <a:rPr lang="de-CH" baseline="0"/>
              <a:t> der CO2-Emissionen für die Teilstrecken</a:t>
            </a:r>
            <a:endParaRPr lang="de-CH"/>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spPr>
            <a:ln>
              <a:round/>
            </a:ln>
          </c:spPr>
          <c:explosion val="1"/>
          <c:dPt>
            <c:idx val="0"/>
            <c:bubble3D val="0"/>
            <c:spPr>
              <a:solidFill>
                <a:schemeClr val="accent1">
                  <a:lumMod val="50000"/>
                </a:schemeClr>
              </a:solidFill>
              <a:ln w="19050">
                <a:solidFill>
                  <a:schemeClr val="lt1"/>
                </a:solidFill>
                <a:round/>
              </a:ln>
              <a:effectLst/>
            </c:spPr>
            <c:extLst>
              <c:ext xmlns:c16="http://schemas.microsoft.com/office/drawing/2014/chart" uri="{C3380CC4-5D6E-409C-BE32-E72D297353CC}">
                <c16:uniqueId val="{00000003-A0A3-4763-9475-470142831D37}"/>
              </c:ext>
            </c:extLst>
          </c:dPt>
          <c:dPt>
            <c:idx val="1"/>
            <c:bubble3D val="0"/>
            <c:spPr>
              <a:solidFill>
                <a:schemeClr val="accent1">
                  <a:lumMod val="75000"/>
                </a:schemeClr>
              </a:solidFill>
              <a:ln w="19050">
                <a:solidFill>
                  <a:schemeClr val="lt1"/>
                </a:solidFill>
                <a:round/>
              </a:ln>
              <a:effectLst/>
            </c:spPr>
            <c:extLst>
              <c:ext xmlns:c16="http://schemas.microsoft.com/office/drawing/2014/chart" uri="{C3380CC4-5D6E-409C-BE32-E72D297353CC}">
                <c16:uniqueId val="{00000004-A0A3-4763-9475-470142831D37}"/>
              </c:ext>
            </c:extLst>
          </c:dPt>
          <c:dPt>
            <c:idx val="2"/>
            <c:bubble3D val="0"/>
            <c:spPr>
              <a:solidFill>
                <a:schemeClr val="accent1"/>
              </a:solidFill>
              <a:ln w="19050">
                <a:solidFill>
                  <a:schemeClr val="lt1"/>
                </a:solidFill>
                <a:round/>
              </a:ln>
              <a:effectLst/>
            </c:spPr>
            <c:extLst>
              <c:ext xmlns:c16="http://schemas.microsoft.com/office/drawing/2014/chart" uri="{C3380CC4-5D6E-409C-BE32-E72D297353CC}">
                <c16:uniqueId val="{00000001-A0A3-4763-9475-470142831D37}"/>
              </c:ext>
            </c:extLst>
          </c:dPt>
          <c:dPt>
            <c:idx val="3"/>
            <c:bubble3D val="0"/>
            <c:spPr>
              <a:solidFill>
                <a:schemeClr val="accent1">
                  <a:lumMod val="60000"/>
                  <a:lumOff val="40000"/>
                </a:schemeClr>
              </a:solidFill>
              <a:ln w="19050">
                <a:solidFill>
                  <a:schemeClr val="lt1"/>
                </a:solidFill>
                <a:round/>
              </a:ln>
              <a:effectLst/>
            </c:spPr>
            <c:extLst>
              <c:ext xmlns:c16="http://schemas.microsoft.com/office/drawing/2014/chart" uri="{C3380CC4-5D6E-409C-BE32-E72D297353CC}">
                <c16:uniqueId val="{00000002-A0A3-4763-9475-470142831D37}"/>
              </c:ext>
            </c:extLst>
          </c:dPt>
          <c:dPt>
            <c:idx val="4"/>
            <c:bubble3D val="0"/>
            <c:spPr>
              <a:solidFill>
                <a:schemeClr val="accent1">
                  <a:lumMod val="40000"/>
                  <a:lumOff val="60000"/>
                </a:schemeClr>
              </a:solidFill>
              <a:ln w="19050">
                <a:solidFill>
                  <a:schemeClr val="lt1"/>
                </a:solidFill>
                <a:round/>
              </a:ln>
              <a:effectLst/>
            </c:spPr>
            <c:extLst>
              <c:ext xmlns:c16="http://schemas.microsoft.com/office/drawing/2014/chart" uri="{C3380CC4-5D6E-409C-BE32-E72D297353CC}">
                <c16:uniqueId val="{00000005-A0A3-4763-9475-470142831D37}"/>
              </c:ext>
            </c:extLst>
          </c:dPt>
          <c:dPt>
            <c:idx val="5"/>
            <c:bubble3D val="0"/>
            <c:spPr>
              <a:solidFill>
                <a:schemeClr val="accent1">
                  <a:lumMod val="20000"/>
                  <a:lumOff val="80000"/>
                </a:schemeClr>
              </a:solidFill>
              <a:ln w="19050">
                <a:solidFill>
                  <a:schemeClr val="lt1"/>
                </a:solidFill>
                <a:round/>
              </a:ln>
              <a:effectLst/>
            </c:spPr>
            <c:extLst>
              <c:ext xmlns:c16="http://schemas.microsoft.com/office/drawing/2014/chart" uri="{C3380CC4-5D6E-409C-BE32-E72D297353CC}">
                <c16:uniqueId val="{00000006-A0A3-4763-9475-470142831D37}"/>
              </c:ext>
            </c:extLst>
          </c:dPt>
          <c:dLbls>
            <c:dLbl>
              <c:idx val="0"/>
              <c:layout>
                <c:manualLayout>
                  <c:x val="1.6761840940095255E-2"/>
                  <c:y val="1.204940034053816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0A3-4763-9475-470142831D37}"/>
                </c:ext>
              </c:extLst>
            </c:dLbl>
            <c:dLbl>
              <c:idx val="2"/>
              <c:layout>
                <c:manualLayout>
                  <c:x val="-2.1816368698593526E-2"/>
                  <c:y val="-4.3107076204709537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0A3-4763-9475-470142831D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'Berechnung der CO2-Emissionen'!$A$14:$A$19</c:f>
              <c:strCache>
                <c:ptCount val="6"/>
                <c:pt idx="0">
                  <c:v>Strecke 1</c:v>
                </c:pt>
                <c:pt idx="1">
                  <c:v>Strecke 2</c:v>
                </c:pt>
                <c:pt idx="2">
                  <c:v>Strecke 3</c:v>
                </c:pt>
                <c:pt idx="3">
                  <c:v>Strecke 4</c:v>
                </c:pt>
                <c:pt idx="4">
                  <c:v>Strecke 5</c:v>
                </c:pt>
                <c:pt idx="5">
                  <c:v>Strecke 6</c:v>
                </c:pt>
              </c:strCache>
            </c:strRef>
          </c:cat>
          <c:val>
            <c:numRef>
              <c:f>'Berechnung der CO2-Emissionen'!$B$14:$B$19</c:f>
              <c:numCache>
                <c:formatCode>General</c:formatCode>
                <c:ptCount val="6"/>
                <c:pt idx="0">
                  <c:v>3.6148768090322657E-2</c:v>
                </c:pt>
                <c:pt idx="1">
                  <c:v>8.1142015915426843E-3</c:v>
                </c:pt>
                <c:pt idx="2">
                  <c:v>0.41904055362038289</c:v>
                </c:pt>
                <c:pt idx="3">
                  <c:v>0.41904055362038289</c:v>
                </c:pt>
                <c:pt idx="4">
                  <c:v>8.1142015915426843E-3</c:v>
                </c:pt>
                <c:pt idx="5">
                  <c:v>0.10954172148582624</c:v>
                </c:pt>
              </c:numCache>
            </c:numRef>
          </c:val>
          <c:extLst>
            <c:ext xmlns:c16="http://schemas.microsoft.com/office/drawing/2014/chart" uri="{C3380CC4-5D6E-409C-BE32-E72D297353CC}">
              <c16:uniqueId val="{00000000-A0A3-4763-9475-470142831D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80770377107116931"/>
          <c:y val="0.28458849159435806"/>
          <c:w val="0.11529521575760476"/>
          <c:h val="0.42360866364792221"/>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Vergleich</a:t>
            </a:r>
            <a:r>
              <a:rPr lang="de-CH" baseline="0"/>
              <a:t> Transportmittel</a:t>
            </a:r>
            <a:endParaRPr lang="de-CH"/>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30AD-4394-A0B2-681BEA079AA5}"/>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2-30AD-4394-A0B2-681BEA079AA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30AD-4394-A0B2-681BEA079AA5}"/>
              </c:ext>
            </c:extLst>
          </c:dPt>
          <c:dPt>
            <c:idx val="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4-30AD-4394-A0B2-681BEA079AA5}"/>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5-30AD-4394-A0B2-681BEA079AA5}"/>
              </c:ext>
            </c:extLst>
          </c:dPt>
          <c:cat>
            <c:strRef>
              <c:f>'Vergleich Transportmittel'!$A$6:$E$6</c:f>
              <c:strCache>
                <c:ptCount val="5"/>
                <c:pt idx="0">
                  <c:v>Flugzeug (Durchschnitt innerhalb Europa)</c:v>
                </c:pt>
                <c:pt idx="1">
                  <c:v>Auto (Pkw Durchschnitt)</c:v>
                </c:pt>
                <c:pt idx="2">
                  <c:v>Reisebus (Car)</c:v>
                </c:pt>
                <c:pt idx="3">
                  <c:v>Zug (Durchschnitt Schweiz)</c:v>
                </c:pt>
                <c:pt idx="4">
                  <c:v>Mein Mix</c:v>
                </c:pt>
              </c:strCache>
            </c:strRef>
          </c:cat>
          <c:val>
            <c:numRef>
              <c:f>'Vergleich Transportmittel'!$A$7:$E$7</c:f>
              <c:numCache>
                <c:formatCode>General</c:formatCode>
                <c:ptCount val="5"/>
                <c:pt idx="0">
                  <c:v>2730530</c:v>
                </c:pt>
                <c:pt idx="1">
                  <c:v>2141370</c:v>
                </c:pt>
                <c:pt idx="2">
                  <c:v>657140</c:v>
                </c:pt>
                <c:pt idx="3">
                  <c:v>79310</c:v>
                </c:pt>
                <c:pt idx="4">
                  <c:v>1725370</c:v>
                </c:pt>
              </c:numCache>
            </c:numRef>
          </c:val>
          <c:extLst>
            <c:ext xmlns:c16="http://schemas.microsoft.com/office/drawing/2014/chart" uri="{C3380CC4-5D6E-409C-BE32-E72D297353CC}">
              <c16:uniqueId val="{00000000-30AD-4394-A0B2-681BEA079AA5}"/>
            </c:ext>
          </c:extLst>
        </c:ser>
        <c:dLbls>
          <c:showLegendKey val="0"/>
          <c:showVal val="0"/>
          <c:showCatName val="0"/>
          <c:showSerName val="0"/>
          <c:showPercent val="0"/>
          <c:showBubbleSize val="0"/>
        </c:dLbls>
        <c:gapWidth val="219"/>
        <c:overlap val="-27"/>
        <c:axId val="1857312383"/>
        <c:axId val="1857307391"/>
      </c:barChart>
      <c:catAx>
        <c:axId val="18573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57307391"/>
        <c:crosses val="autoZero"/>
        <c:auto val="1"/>
        <c:lblAlgn val="ctr"/>
        <c:lblOffset val="100"/>
        <c:noMultiLvlLbl val="0"/>
      </c:catAx>
      <c:valAx>
        <c:axId val="18573073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573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63978906260618E-2"/>
          <c:y val="1.6797752693145974E-2"/>
          <c:w val="0.7219875956489632"/>
          <c:h val="0.84113033431232587"/>
        </c:manualLayout>
      </c:layout>
      <c:scatterChart>
        <c:scatterStyle val="lineMarker"/>
        <c:varyColors val="0"/>
        <c:ser>
          <c:idx val="0"/>
          <c:order val="0"/>
          <c:tx>
            <c:strRef>
              <c:f>'Dateneingabe Diagramm'!$C$1</c:f>
              <c:strCache>
                <c:ptCount val="1"/>
                <c:pt idx="0">
                  <c:v>Zug</c:v>
                </c:pt>
              </c:strCache>
            </c:strRef>
          </c:tx>
          <c:spPr>
            <a:ln w="19050" cap="rnd">
              <a:noFill/>
              <a:round/>
            </a:ln>
            <a:effectLst/>
          </c:spPr>
          <c:marker>
            <c:symbol val="circle"/>
            <c:size val="5"/>
            <c:spPr>
              <a:solidFill>
                <a:schemeClr val="accent6">
                  <a:lumMod val="60000"/>
                  <a:lumOff val="40000"/>
                </a:schemeClr>
              </a:solidFill>
              <a:ln w="12700">
                <a:solidFill>
                  <a:schemeClr val="accent6">
                    <a:lumMod val="60000"/>
                    <a:lumOff val="40000"/>
                  </a:schemeClr>
                </a:solidFill>
              </a:ln>
              <a:effectLst/>
            </c:spPr>
          </c:marker>
          <c:trendline>
            <c:spPr>
              <a:ln w="19050" cap="rnd">
                <a:solidFill>
                  <a:schemeClr val="accent6">
                    <a:lumMod val="60000"/>
                    <a:lumOff val="40000"/>
                  </a:schemeClr>
                </a:solidFill>
                <a:prstDash val="sysDot"/>
              </a:ln>
              <a:effectLst/>
            </c:spPr>
            <c:trendlineType val="linear"/>
            <c:dispRSqr val="0"/>
            <c:dispEq val="0"/>
          </c:trendline>
          <c:xVal>
            <c:numRef>
              <c:f>'Dateneingabe Diagramm'!$B$2:$B$15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'Dateneingabe Diagramm'!$C$2:$C$15</c:f>
              <c:numCache>
                <c:formatCode>General</c:formatCode>
                <c:ptCount val="14"/>
                <c:pt idx="3">
                  <c:v>0</c:v>
                </c:pt>
                <c:pt idx="4" formatCode="0.00">
                  <c:v>0.185</c:v>
                </c:pt>
                <c:pt idx="5" formatCode="0.00">
                  <c:v>0.25</c:v>
                </c:pt>
                <c:pt idx="6" formatCode="0.00">
                  <c:v>0.4</c:v>
                </c:pt>
                <c:pt idx="7" formatCode="0.00">
                  <c:v>2.0400000000000001E-2</c:v>
                </c:pt>
              </c:numCache>
            </c:numRef>
          </c:yVal>
          <c:smooth val="0"/>
          <c:extLst>
            <c:ext xmlns:c16="http://schemas.microsoft.com/office/drawing/2014/chart" uri="{C3380CC4-5D6E-409C-BE32-E72D297353CC}">
              <c16:uniqueId val="{00000000-9BB3-4A12-A3A1-02AB5AB585F6}"/>
            </c:ext>
          </c:extLst>
        </c:ser>
        <c:ser>
          <c:idx val="1"/>
          <c:order val="1"/>
          <c:tx>
            <c:strRef>
              <c:f>'Dateneingabe Diagramm'!$D$1</c:f>
              <c:strCache>
                <c:ptCount val="1"/>
                <c:pt idx="0">
                  <c:v>Auto</c:v>
                </c:pt>
              </c:strCache>
            </c:strRef>
          </c:tx>
          <c:spPr>
            <a:ln w="25400" cap="rnd">
              <a:noFill/>
              <a:round/>
            </a:ln>
            <a:effectLst/>
          </c:spPr>
          <c:marker>
            <c:symbol val="circle"/>
            <c:size val="5"/>
            <c:spPr>
              <a:solidFill>
                <a:schemeClr val="accent2"/>
              </a:solidFill>
              <a:ln w="12700">
                <a:solidFill>
                  <a:schemeClr val="accent2"/>
                </a:solidFill>
              </a:ln>
              <a:effectLst/>
            </c:spPr>
          </c:marker>
          <c:trendline>
            <c:spPr>
              <a:ln w="19050" cap="rnd">
                <a:solidFill>
                  <a:schemeClr val="accent2"/>
                </a:solidFill>
                <a:prstDash val="sysDot"/>
              </a:ln>
              <a:effectLst/>
            </c:spPr>
            <c:trendlineType val="linear"/>
            <c:dispRSqr val="0"/>
            <c:dispEq val="0"/>
          </c:trendline>
          <c:xVal>
            <c:numRef>
              <c:f>'Dateneingabe Diagramm'!$B$2:$B$15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'Dateneingabe Diagramm'!$D$2:$D$15</c:f>
              <c:numCache>
                <c:formatCode>General</c:formatCode>
                <c:ptCount val="14"/>
                <c:pt idx="3">
                  <c:v>0</c:v>
                </c:pt>
                <c:pt idx="4" formatCode="0.00">
                  <c:v>0.63360000000000005</c:v>
                </c:pt>
                <c:pt idx="12" formatCode="0.00">
                  <c:v>0.31680000000000003</c:v>
                </c:pt>
                <c:pt idx="13" formatCode="0.00">
                  <c:v>1.5840000000000001</c:v>
                </c:pt>
              </c:numCache>
            </c:numRef>
          </c:yVal>
          <c:smooth val="0"/>
          <c:extLst>
            <c:ext xmlns:c16="http://schemas.microsoft.com/office/drawing/2014/chart" uri="{C3380CC4-5D6E-409C-BE32-E72D297353CC}">
              <c16:uniqueId val="{00000001-9BB3-4A12-A3A1-02AB5AB585F6}"/>
            </c:ext>
          </c:extLst>
        </c:ser>
        <c:ser>
          <c:idx val="2"/>
          <c:order val="2"/>
          <c:tx>
            <c:strRef>
              <c:f>'Dateneingabe Diagramm'!$E$1</c:f>
              <c:strCache>
                <c:ptCount val="1"/>
                <c:pt idx="0">
                  <c:v>Flugzeug</c:v>
                </c:pt>
              </c:strCache>
            </c:strRef>
          </c:tx>
          <c:spPr>
            <a:ln w="25400" cap="rnd">
              <a:noFill/>
              <a:round/>
            </a:ln>
            <a:effectLst/>
          </c:spPr>
          <c:marker>
            <c:symbol val="circle"/>
            <c:size val="5"/>
            <c:spPr>
              <a:solidFill>
                <a:schemeClr val="accent4">
                  <a:lumMod val="60000"/>
                  <a:lumOff val="40000"/>
                </a:schemeClr>
              </a:solidFill>
              <a:ln w="12700">
                <a:solidFill>
                  <a:schemeClr val="accent4">
                    <a:lumMod val="60000"/>
                    <a:lumOff val="40000"/>
                  </a:schemeClr>
                </a:solidFill>
              </a:ln>
              <a:effectLst/>
            </c:spPr>
          </c:marker>
          <c:trendline>
            <c:spPr>
              <a:ln w="19050" cap="rnd">
                <a:solidFill>
                  <a:schemeClr val="accent4">
                    <a:lumMod val="60000"/>
                    <a:lumOff val="40000"/>
                  </a:schemeClr>
                </a:solidFill>
                <a:prstDash val="sysDot"/>
              </a:ln>
              <a:effectLst/>
            </c:spPr>
            <c:trendlineType val="linear"/>
            <c:dispRSqr val="0"/>
            <c:dispEq val="0"/>
          </c:trendline>
          <c:xVal>
            <c:numRef>
              <c:f>'Dateneingabe Diagramm'!$B$2:$B$15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'Dateneingabe Diagramm'!$E$2:$E$15</c:f>
              <c:numCache>
                <c:formatCode>General</c:formatCode>
                <c:ptCount val="14"/>
                <c:pt idx="3">
                  <c:v>0</c:v>
                </c:pt>
                <c:pt idx="7" formatCode="0.00">
                  <c:v>0.28920000000000001</c:v>
                </c:pt>
                <c:pt idx="8" formatCode="0.00">
                  <c:v>2.169</c:v>
                </c:pt>
                <c:pt idx="9" formatCode="0.00">
                  <c:v>2.2200000000000002</c:v>
                </c:pt>
                <c:pt idx="10" formatCode="0.00">
                  <c:v>4.07</c:v>
                </c:pt>
                <c:pt idx="11" formatCode="0.00">
                  <c:v>4.625</c:v>
                </c:pt>
              </c:numCache>
            </c:numRef>
          </c:yVal>
          <c:smooth val="0"/>
          <c:extLst>
            <c:ext xmlns:c16="http://schemas.microsoft.com/office/drawing/2014/chart" uri="{C3380CC4-5D6E-409C-BE32-E72D297353CC}">
              <c16:uniqueId val="{00000002-9BB3-4A12-A3A1-02AB5AB585F6}"/>
            </c:ext>
          </c:extLst>
        </c:ser>
        <c:ser>
          <c:idx val="3"/>
          <c:order val="3"/>
          <c:tx>
            <c:strRef>
              <c:f>'Dateneingabe Diagramm'!$F$1</c:f>
              <c:strCache>
                <c:ptCount val="1"/>
                <c:pt idx="0">
                  <c:v>Car</c:v>
                </c:pt>
              </c:strCache>
            </c:strRef>
          </c:tx>
          <c:spPr>
            <a:ln w="25400" cap="rnd">
              <a:noFill/>
              <a:round/>
            </a:ln>
            <a:effectLst/>
          </c:spPr>
          <c:marker>
            <c:symbol val="circle"/>
            <c:size val="5"/>
            <c:spPr>
              <a:solidFill>
                <a:schemeClr val="accent2">
                  <a:lumMod val="60000"/>
                  <a:lumOff val="40000"/>
                </a:schemeClr>
              </a:solidFill>
              <a:ln w="12700">
                <a:solidFill>
                  <a:schemeClr val="accent2">
                    <a:lumMod val="60000"/>
                    <a:lumOff val="40000"/>
                  </a:schemeClr>
                </a:solidFill>
              </a:ln>
              <a:effectLst/>
            </c:spPr>
          </c:marker>
          <c:trendline>
            <c:spPr>
              <a:ln w="19050" cap="rnd">
                <a:solidFill>
                  <a:schemeClr val="accent2">
                    <a:lumMod val="60000"/>
                    <a:lumOff val="40000"/>
                  </a:schemeClr>
                </a:solidFill>
                <a:prstDash val="sysDot"/>
              </a:ln>
              <a:effectLst/>
            </c:spPr>
            <c:trendlineType val="linear"/>
            <c:dispRSqr val="0"/>
            <c:dispEq val="0"/>
          </c:trendline>
          <c:xVal>
            <c:numRef>
              <c:f>'Dateneingabe Diagramm'!$B$2:$B$15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'Dateneingabe Diagramm'!$F$2:$F$15</c:f>
              <c:numCache>
                <c:formatCode>General</c:formatCode>
                <c:ptCount val="14"/>
                <c:pt idx="3">
                  <c:v>0</c:v>
                </c:pt>
                <c:pt idx="4">
                  <c:v>0.25</c:v>
                </c:pt>
                <c:pt idx="5">
                  <c:v>0.38</c:v>
                </c:pt>
              </c:numCache>
            </c:numRef>
          </c:yVal>
          <c:smooth val="0"/>
          <c:extLst>
            <c:ext xmlns:c16="http://schemas.microsoft.com/office/drawing/2014/chart" uri="{C3380CC4-5D6E-409C-BE32-E72D297353CC}">
              <c16:uniqueId val="{00000003-9BB3-4A12-A3A1-02AB5AB585F6}"/>
            </c:ext>
          </c:extLst>
        </c:ser>
        <c:ser>
          <c:idx val="4"/>
          <c:order val="4"/>
          <c:tx>
            <c:strRef>
              <c:f>'Dateneingabe Diagramm'!$G$1</c:f>
              <c:strCache>
                <c:ptCount val="1"/>
                <c:pt idx="0">
                  <c:v>Meine Reise</c:v>
                </c:pt>
              </c:strCache>
            </c:strRef>
          </c:tx>
          <c:spPr>
            <a:ln w="25400" cap="rnd">
              <a:noFill/>
              <a:round/>
            </a:ln>
            <a:effectLst/>
          </c:spPr>
          <c:marker>
            <c:symbol val="circle"/>
            <c:size val="5"/>
            <c:spPr>
              <a:solidFill>
                <a:schemeClr val="accent1"/>
              </a:solidFill>
              <a:ln w="12700">
                <a:solidFill>
                  <a:schemeClr val="accent1"/>
                </a:solidFill>
              </a:ln>
              <a:effectLst/>
            </c:spPr>
          </c:marker>
          <c:xVal>
            <c:numRef>
              <c:f>'Dateneingabe Diagramm'!$B$2:$B$15</c:f>
              <c:numCache>
                <c:formatCode>General</c:formatCode>
                <c:ptCount val="14"/>
                <c:pt idx="0">
                  <c:v>11330</c:v>
                </c:pt>
                <c:pt idx="3">
                  <c:v>0</c:v>
                </c:pt>
                <c:pt idx="4">
                  <c:v>3700</c:v>
                </c:pt>
                <c:pt idx="5">
                  <c:v>5000</c:v>
                </c:pt>
                <c:pt idx="6">
                  <c:v>8000</c:v>
                </c:pt>
                <c:pt idx="7">
                  <c:v>1200</c:v>
                </c:pt>
                <c:pt idx="8">
                  <c:v>9000</c:v>
                </c:pt>
                <c:pt idx="9">
                  <c:v>12000</c:v>
                </c:pt>
                <c:pt idx="10">
                  <c:v>22000</c:v>
                </c:pt>
                <c:pt idx="11">
                  <c:v>25000</c:v>
                </c:pt>
                <c:pt idx="12">
                  <c:v>1600</c:v>
                </c:pt>
                <c:pt idx="13">
                  <c:v>8000</c:v>
                </c:pt>
              </c:numCache>
            </c:numRef>
          </c:xVal>
          <c:yVal>
            <c:numRef>
              <c:f>'Dateneingabe Diagramm'!$G$2:$G$15</c:f>
              <c:numCache>
                <c:formatCode>General</c:formatCode>
                <c:ptCount val="14"/>
                <c:pt idx="0">
                  <c:v>1.7253700000000001</c:v>
                </c:pt>
              </c:numCache>
            </c:numRef>
          </c:yVal>
          <c:smooth val="0"/>
          <c:extLst>
            <c:ext xmlns:c16="http://schemas.microsoft.com/office/drawing/2014/chart" uri="{C3380CC4-5D6E-409C-BE32-E72D297353CC}">
              <c16:uniqueId val="{00000000-4B4E-46AD-8463-64AE91E9F905}"/>
            </c:ext>
          </c:extLst>
        </c:ser>
        <c:dLbls>
          <c:showLegendKey val="0"/>
          <c:showVal val="0"/>
          <c:showCatName val="0"/>
          <c:showSerName val="0"/>
          <c:showPercent val="0"/>
          <c:showBubbleSize val="0"/>
        </c:dLbls>
        <c:axId val="1003145711"/>
        <c:axId val="1003146127"/>
      </c:scatterChart>
      <c:valAx>
        <c:axId val="1003145711"/>
        <c:scaling>
          <c:orientation val="minMax"/>
          <c:max val="25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CH" sz="1200"/>
                  <a:t>Gesamtdistanz in Kilometer</a:t>
                </a:r>
              </a:p>
            </c:rich>
          </c:tx>
          <c:layout>
            <c:manualLayout>
              <c:xMode val="edge"/>
              <c:yMode val="edge"/>
              <c:x val="0.37192521145839474"/>
              <c:y val="0.929914282591826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1003146127"/>
        <c:crosses val="autoZero"/>
        <c:crossBetween val="midCat"/>
      </c:valAx>
      <c:valAx>
        <c:axId val="1003146127"/>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CH" sz="1200"/>
                  <a:t>CO2 Emissionen der Reise in tCO2 / Person</a:t>
                </a:r>
              </a:p>
            </c:rich>
          </c:tx>
          <c:layout>
            <c:manualLayout>
              <c:xMode val="edge"/>
              <c:yMode val="edge"/>
              <c:x val="1.8367137983681347E-2"/>
              <c:y val="0.2576244228972909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1003145711"/>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6350</xdr:colOff>
      <xdr:row>13</xdr:row>
      <xdr:rowOff>34925</xdr:rowOff>
    </xdr:from>
    <xdr:to>
      <xdr:col>5</xdr:col>
      <xdr:colOff>1155700</xdr:colOff>
      <xdr:row>31</xdr:row>
      <xdr:rowOff>82550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13</xdr:row>
      <xdr:rowOff>0</xdr:rowOff>
    </xdr:from>
    <xdr:to>
      <xdr:col>10</xdr:col>
      <xdr:colOff>285750</xdr:colOff>
      <xdr:row>32</xdr:row>
      <xdr:rowOff>14605</xdr:rowOff>
    </xdr:to>
    <xdr:pic>
      <xdr:nvPicPr>
        <xdr:cNvPr id="4" name="Grafik 3"/>
        <xdr:cNvPicPr/>
      </xdr:nvPicPr>
      <xdr:blipFill>
        <a:blip xmlns:r="http://schemas.openxmlformats.org/officeDocument/2006/relationships" r:embed="rId2"/>
        <a:stretch>
          <a:fillRect/>
        </a:stretch>
      </xdr:blipFill>
      <xdr:spPr>
        <a:xfrm>
          <a:off x="7753350" y="3702050"/>
          <a:ext cx="5308600" cy="3513455"/>
        </a:xfrm>
        <a:prstGeom prst="rect">
          <a:avLst/>
        </a:prstGeom>
      </xdr:spPr>
    </xdr:pic>
    <xdr:clientData/>
  </xdr:twoCellAnchor>
  <xdr:twoCellAnchor>
    <xdr:from>
      <xdr:col>6</xdr:col>
      <xdr:colOff>177800</xdr:colOff>
      <xdr:row>14</xdr:row>
      <xdr:rowOff>19050</xdr:rowOff>
    </xdr:from>
    <xdr:to>
      <xdr:col>9</xdr:col>
      <xdr:colOff>279400</xdr:colOff>
      <xdr:row>30</xdr:row>
      <xdr:rowOff>127000</xdr:rowOff>
    </xdr:to>
    <xdr:grpSp>
      <xdr:nvGrpSpPr>
        <xdr:cNvPr id="5" name="Gruppieren 4"/>
        <xdr:cNvGrpSpPr/>
      </xdr:nvGrpSpPr>
      <xdr:grpSpPr>
        <a:xfrm>
          <a:off x="7931150" y="2616200"/>
          <a:ext cx="4362450" cy="3054350"/>
          <a:chOff x="0" y="0"/>
          <a:chExt cx="4085167" cy="2914650"/>
        </a:xfrm>
      </xdr:grpSpPr>
      <xdr:sp macro="" textlink="">
        <xdr:nvSpPr>
          <xdr:cNvPr id="6" name="Rechteck 5"/>
          <xdr:cNvSpPr/>
        </xdr:nvSpPr>
        <xdr:spPr>
          <a:xfrm>
            <a:off x="685800" y="1670050"/>
            <a:ext cx="448310" cy="139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7" name="Rechteck 6"/>
          <xdr:cNvSpPr/>
        </xdr:nvSpPr>
        <xdr:spPr>
          <a:xfrm>
            <a:off x="793750" y="2584450"/>
            <a:ext cx="495300" cy="158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8" name="Legende mit Pfeil nach links 7"/>
          <xdr:cNvSpPr/>
        </xdr:nvSpPr>
        <xdr:spPr>
          <a:xfrm>
            <a:off x="1155700" y="1422400"/>
            <a:ext cx="2929467" cy="626110"/>
          </a:xfrm>
          <a:prstGeom prst="leftArrowCallout">
            <a:avLst>
              <a:gd name="adj1" fmla="val 22296"/>
              <a:gd name="adj2" fmla="val 25000"/>
              <a:gd name="adj3" fmla="val 25000"/>
              <a:gd name="adj4" fmla="val 759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710"/>
              </a:spcAft>
            </a:pPr>
            <a:r>
              <a:rPr lang="de-DE" sz="10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3) Den linken Werte ablesen und aufschreiben. Den rechten Wert können Sie ignorieren.</a:t>
            </a:r>
            <a:endParaRPr lang="de-CH" sz="900">
              <a:effectLst/>
              <a:latin typeface="Frutiger LT Com 45 Light" panose="020B0303030504020204" pitchFamily="34" charset="0"/>
              <a:ea typeface="Cambria" panose="02040503050406030204" pitchFamily="18" charset="0"/>
              <a:cs typeface="Times New Roman" panose="02020603050405020304" pitchFamily="18" charset="0"/>
            </a:endParaRPr>
          </a:p>
        </xdr:txBody>
      </xdr:sp>
      <xdr:sp macro="" textlink="">
        <xdr:nvSpPr>
          <xdr:cNvPr id="9" name="Rechteck 8"/>
          <xdr:cNvSpPr/>
        </xdr:nvSpPr>
        <xdr:spPr>
          <a:xfrm>
            <a:off x="0" y="190500"/>
            <a:ext cx="1790700" cy="1574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10" name="Legende mit Pfeil nach links 9"/>
          <xdr:cNvSpPr/>
        </xdr:nvSpPr>
        <xdr:spPr>
          <a:xfrm>
            <a:off x="1797050" y="0"/>
            <a:ext cx="1784350" cy="508000"/>
          </a:xfrm>
          <a:prstGeom prst="leftArrowCallout">
            <a:avLst>
              <a:gd name="adj1" fmla="val 25000"/>
              <a:gd name="adj2" fmla="val 25000"/>
              <a:gd name="adj3" fmla="val 25000"/>
              <a:gd name="adj4" fmla="val 759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710"/>
              </a:spcAft>
            </a:pPr>
            <a:r>
              <a:rPr lang="de-DE" sz="9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1) </a:t>
            </a:r>
            <a:r>
              <a:rPr lang="de-DE" sz="10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Transportmittel</a:t>
            </a:r>
            <a:r>
              <a:rPr lang="de-DE" sz="9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 auswählen</a:t>
            </a:r>
            <a:endParaRPr lang="de-CH" sz="900">
              <a:effectLst/>
              <a:latin typeface="Frutiger LT Com 45 Light" panose="020B0303030504020204" pitchFamily="34" charset="0"/>
              <a:ea typeface="Cambria" panose="02040503050406030204" pitchFamily="18" charset="0"/>
              <a:cs typeface="Times New Roman" panose="02020603050405020304" pitchFamily="18" charset="0"/>
            </a:endParaRPr>
          </a:p>
        </xdr:txBody>
      </xdr:sp>
      <xdr:sp macro="" textlink="">
        <xdr:nvSpPr>
          <xdr:cNvPr id="11" name="Legende mit Pfeil nach links 10"/>
          <xdr:cNvSpPr/>
        </xdr:nvSpPr>
        <xdr:spPr>
          <a:xfrm>
            <a:off x="1314450" y="2406650"/>
            <a:ext cx="1910080" cy="508000"/>
          </a:xfrm>
          <a:prstGeom prst="leftArrowCallout">
            <a:avLst>
              <a:gd name="adj1" fmla="val 25000"/>
              <a:gd name="adj2" fmla="val 25000"/>
              <a:gd name="adj3" fmla="val 25000"/>
              <a:gd name="adj4" fmla="val 759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710"/>
              </a:spcAft>
            </a:pPr>
            <a:r>
              <a:rPr lang="de-DE" sz="9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2) CO</a:t>
            </a:r>
            <a:r>
              <a:rPr lang="de-DE" sz="900" baseline="-250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2</a:t>
            </a:r>
            <a:r>
              <a:rPr lang="de-DE" sz="9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-equ. </a:t>
            </a:r>
            <a:r>
              <a:rPr lang="de-DE" sz="1000">
                <a:solidFill>
                  <a:srgbClr val="FF0000"/>
                </a:solidFill>
                <a:effectLst/>
                <a:latin typeface="Frutiger LT Com 45 Light" panose="020B0303030504020204" pitchFamily="34" charset="0"/>
                <a:ea typeface="Cambria" panose="02040503050406030204" pitchFamily="18" charset="0"/>
                <a:cs typeface="Times New Roman" panose="02020603050405020304" pitchFamily="18" charset="0"/>
              </a:rPr>
              <a:t>anwählen</a:t>
            </a:r>
            <a:endParaRPr lang="de-CH" sz="900">
              <a:effectLst/>
              <a:latin typeface="Frutiger LT Com 45 Light" panose="020B0303030504020204" pitchFamily="34" charset="0"/>
              <a:ea typeface="Cambria" panose="02040503050406030204" pitchFamily="18" charset="0"/>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314324</xdr:colOff>
      <xdr:row>3</xdr:row>
      <xdr:rowOff>15874</xdr:rowOff>
    </xdr:from>
    <xdr:to>
      <xdr:col>5</xdr:col>
      <xdr:colOff>50800</xdr:colOff>
      <xdr:row>24</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117138</xdr:colOff>
      <xdr:row>0</xdr:row>
      <xdr:rowOff>127000</xdr:rowOff>
    </xdr:from>
    <xdr:to>
      <xdr:col>14</xdr:col>
      <xdr:colOff>485588</xdr:colOff>
      <xdr:row>31</xdr:row>
      <xdr:rowOff>156882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workbookViewId="0">
      <selection activeCell="A4" sqref="A4"/>
    </sheetView>
  </sheetViews>
  <sheetFormatPr baseColWidth="10" defaultRowHeight="14.5" x14ac:dyDescent="0.35"/>
  <cols>
    <col min="1" max="1" width="17.90625" customWidth="1"/>
    <col min="5" max="5" width="22.6328125" bestFit="1" customWidth="1"/>
    <col min="6" max="6" width="37.7265625" bestFit="1" customWidth="1"/>
    <col min="7" max="7" width="30.54296875" bestFit="1" customWidth="1"/>
    <col min="8" max="8" width="19.54296875" customWidth="1"/>
  </cols>
  <sheetData>
    <row r="1" spans="1:10" x14ac:dyDescent="0.35">
      <c r="A1" s="1" t="s">
        <v>18</v>
      </c>
    </row>
    <row r="2" spans="1:10" ht="15" thickBot="1" x14ac:dyDescent="0.4"/>
    <row r="3" spans="1:10" x14ac:dyDescent="0.35">
      <c r="A3" s="22"/>
      <c r="B3" s="23" t="s">
        <v>22</v>
      </c>
      <c r="C3" s="23" t="s">
        <v>23</v>
      </c>
      <c r="D3" s="30" t="s">
        <v>0</v>
      </c>
      <c r="E3" s="31" t="s">
        <v>24</v>
      </c>
      <c r="F3" s="32" t="s">
        <v>32</v>
      </c>
      <c r="G3" s="33" t="s">
        <v>31</v>
      </c>
    </row>
    <row r="4" spans="1:10" x14ac:dyDescent="0.35">
      <c r="A4" s="24" t="s">
        <v>25</v>
      </c>
      <c r="B4" s="21"/>
      <c r="C4" s="21"/>
      <c r="D4" s="21">
        <v>330</v>
      </c>
      <c r="E4" s="21" t="s">
        <v>13</v>
      </c>
      <c r="F4" s="21">
        <v>189</v>
      </c>
      <c r="G4" s="25">
        <f>D4*F4</f>
        <v>62370</v>
      </c>
    </row>
    <row r="5" spans="1:10" x14ac:dyDescent="0.35">
      <c r="A5" s="24" t="s">
        <v>26</v>
      </c>
      <c r="B5" s="21"/>
      <c r="C5" s="21"/>
      <c r="D5" s="21">
        <v>2000</v>
      </c>
      <c r="E5" s="21" t="s">
        <v>12</v>
      </c>
      <c r="F5" s="21">
        <v>7</v>
      </c>
      <c r="G5" s="25">
        <f t="shared" ref="G5:G9" si="0">D5*F5</f>
        <v>14000</v>
      </c>
    </row>
    <row r="6" spans="1:10" x14ac:dyDescent="0.35">
      <c r="A6" s="24" t="s">
        <v>27</v>
      </c>
      <c r="B6" s="21"/>
      <c r="C6" s="21"/>
      <c r="D6" s="21">
        <v>3000</v>
      </c>
      <c r="E6" s="21" t="s">
        <v>14</v>
      </c>
      <c r="F6" s="21">
        <v>241</v>
      </c>
      <c r="G6" s="25">
        <f t="shared" si="0"/>
        <v>723000</v>
      </c>
    </row>
    <row r="7" spans="1:10" x14ac:dyDescent="0.35">
      <c r="A7" s="24" t="s">
        <v>28</v>
      </c>
      <c r="B7" s="21"/>
      <c r="C7" s="21"/>
      <c r="D7" s="21">
        <v>3000</v>
      </c>
      <c r="E7" s="21"/>
      <c r="F7" s="21">
        <v>241</v>
      </c>
      <c r="G7" s="25">
        <f t="shared" si="0"/>
        <v>723000</v>
      </c>
    </row>
    <row r="8" spans="1:10" x14ac:dyDescent="0.35">
      <c r="A8" s="24" t="s">
        <v>29</v>
      </c>
      <c r="B8" s="21"/>
      <c r="C8" s="21"/>
      <c r="D8" s="21">
        <v>2000</v>
      </c>
      <c r="E8" s="21"/>
      <c r="F8" s="21">
        <v>7</v>
      </c>
      <c r="G8" s="25">
        <f t="shared" si="0"/>
        <v>14000</v>
      </c>
    </row>
    <row r="9" spans="1:10" ht="15" thickBot="1" x14ac:dyDescent="0.4">
      <c r="A9" s="24" t="s">
        <v>30</v>
      </c>
      <c r="B9" s="21"/>
      <c r="C9" s="21"/>
      <c r="D9" s="21">
        <v>1000</v>
      </c>
      <c r="E9" s="21"/>
      <c r="F9" s="21">
        <v>189</v>
      </c>
      <c r="G9" s="25">
        <f t="shared" si="0"/>
        <v>189000</v>
      </c>
    </row>
    <row r="10" spans="1:10" ht="15" thickBot="1" x14ac:dyDescent="0.4">
      <c r="A10" s="26" t="s">
        <v>33</v>
      </c>
      <c r="B10" s="42" t="s">
        <v>44</v>
      </c>
      <c r="C10" s="42"/>
      <c r="D10" s="27">
        <f>SUM(D4:D9)</f>
        <v>11330</v>
      </c>
      <c r="E10" s="34" t="s">
        <v>42</v>
      </c>
      <c r="F10" s="28">
        <f>AVERAGE(F4:F9)</f>
        <v>145.66666666666666</v>
      </c>
      <c r="G10" s="29">
        <f>SUM(G4:G9)</f>
        <v>1725370</v>
      </c>
      <c r="H10" s="36" t="s">
        <v>34</v>
      </c>
      <c r="I10" s="19">
        <f>G10/1000000</f>
        <v>1.7253700000000001</v>
      </c>
      <c r="J10" s="20" t="s">
        <v>43</v>
      </c>
    </row>
    <row r="11" spans="1:10" x14ac:dyDescent="0.35">
      <c r="A11" s="2"/>
      <c r="B11" s="18"/>
      <c r="C11" s="18"/>
      <c r="D11" s="2"/>
      <c r="E11" s="3"/>
      <c r="F11" s="3"/>
      <c r="G11" s="3"/>
      <c r="H11" s="2"/>
      <c r="I11" s="1"/>
    </row>
    <row r="12" spans="1:10" x14ac:dyDescent="0.35">
      <c r="A12" s="2"/>
    </row>
    <row r="13" spans="1:10" x14ac:dyDescent="0.35">
      <c r="A13" t="s">
        <v>46</v>
      </c>
      <c r="G13" t="s">
        <v>47</v>
      </c>
    </row>
    <row r="14" spans="1:10" x14ac:dyDescent="0.35">
      <c r="A14" s="16" t="s">
        <v>25</v>
      </c>
      <c r="B14" s="17">
        <f>G4/$G$10</f>
        <v>3.6148768090322657E-2</v>
      </c>
      <c r="C14" s="17" t="str">
        <f>E4</f>
        <v>Auto</v>
      </c>
    </row>
    <row r="15" spans="1:10" x14ac:dyDescent="0.35">
      <c r="A15" s="16" t="s">
        <v>26</v>
      </c>
      <c r="B15" s="17">
        <f t="shared" ref="B15:B19" si="1">G5/$G$10</f>
        <v>8.1142015915426843E-3</v>
      </c>
      <c r="C15" s="17" t="str">
        <f t="shared" ref="C15:C19" si="2">E5</f>
        <v>Zug</v>
      </c>
    </row>
    <row r="16" spans="1:10" x14ac:dyDescent="0.35">
      <c r="A16" s="16" t="s">
        <v>27</v>
      </c>
      <c r="B16" s="17">
        <f t="shared" si="1"/>
        <v>0.41904055362038289</v>
      </c>
      <c r="C16" s="17" t="str">
        <f t="shared" si="2"/>
        <v>Flugzeug</v>
      </c>
    </row>
    <row r="17" spans="1:3" x14ac:dyDescent="0.35">
      <c r="A17" s="16" t="s">
        <v>28</v>
      </c>
      <c r="B17" s="17">
        <f t="shared" si="1"/>
        <v>0.41904055362038289</v>
      </c>
      <c r="C17" s="17">
        <f t="shared" si="2"/>
        <v>0</v>
      </c>
    </row>
    <row r="18" spans="1:3" x14ac:dyDescent="0.35">
      <c r="A18" s="16" t="s">
        <v>29</v>
      </c>
      <c r="B18" s="17">
        <f t="shared" si="1"/>
        <v>8.1142015915426843E-3</v>
      </c>
      <c r="C18" s="17">
        <f t="shared" si="2"/>
        <v>0</v>
      </c>
    </row>
    <row r="19" spans="1:3" x14ac:dyDescent="0.35">
      <c r="A19" s="16" t="s">
        <v>30</v>
      </c>
      <c r="B19" s="17">
        <f t="shared" si="1"/>
        <v>0.10954172148582624</v>
      </c>
      <c r="C19" s="17">
        <f t="shared" si="2"/>
        <v>0</v>
      </c>
    </row>
    <row r="34" spans="1:2" x14ac:dyDescent="0.35">
      <c r="A34" s="11" t="s">
        <v>19</v>
      </c>
      <c r="B34" s="10" t="s">
        <v>21</v>
      </c>
    </row>
    <row r="35" spans="1:2" x14ac:dyDescent="0.35">
      <c r="A35" s="12" t="s">
        <v>20</v>
      </c>
      <c r="B35" t="s">
        <v>35</v>
      </c>
    </row>
    <row r="36" spans="1:2" x14ac:dyDescent="0.35">
      <c r="A36" s="13" t="s">
        <v>36</v>
      </c>
      <c r="B36" t="s">
        <v>39</v>
      </c>
    </row>
    <row r="37" spans="1:2" x14ac:dyDescent="0.35">
      <c r="A37" s="35" t="s">
        <v>37</v>
      </c>
      <c r="B37" t="s">
        <v>38</v>
      </c>
    </row>
    <row r="38" spans="1:2" x14ac:dyDescent="0.35">
      <c r="A38" s="37" t="s">
        <v>41</v>
      </c>
      <c r="B38" t="s">
        <v>40</v>
      </c>
    </row>
  </sheetData>
  <mergeCells count="1">
    <mergeCell ref="B10:C10"/>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topLeftCell="A4" workbookViewId="0">
      <selection activeCell="H28" sqref="H28"/>
    </sheetView>
  </sheetViews>
  <sheetFormatPr baseColWidth="10" defaultRowHeight="14.5" x14ac:dyDescent="0.35"/>
  <cols>
    <col min="1" max="1" width="23.08984375" customWidth="1"/>
    <col min="2" max="2" width="36.6328125" customWidth="1"/>
    <col min="3" max="3" width="26.08984375" customWidth="1"/>
    <col min="4" max="4" width="22.6328125" customWidth="1"/>
  </cols>
  <sheetData>
    <row r="2" spans="1:5" x14ac:dyDescent="0.35">
      <c r="A2" s="1" t="s">
        <v>53</v>
      </c>
    </row>
    <row r="4" spans="1:5" x14ac:dyDescent="0.35">
      <c r="A4" s="17" t="s">
        <v>19</v>
      </c>
      <c r="B4" s="17">
        <f>'Berechnung der CO2-Emissionen'!D10</f>
        <v>11330</v>
      </c>
      <c r="C4" s="17"/>
      <c r="D4" s="17"/>
      <c r="E4" s="17"/>
    </row>
    <row r="5" spans="1:5" x14ac:dyDescent="0.35">
      <c r="A5" s="17"/>
      <c r="B5" s="17"/>
      <c r="C5" s="17"/>
      <c r="D5" s="17"/>
      <c r="E5" s="17"/>
    </row>
    <row r="6" spans="1:5" x14ac:dyDescent="0.35">
      <c r="A6" s="17" t="s">
        <v>49</v>
      </c>
      <c r="B6" s="17" t="s">
        <v>48</v>
      </c>
      <c r="C6" s="17" t="s">
        <v>51</v>
      </c>
      <c r="D6" s="17" t="s">
        <v>50</v>
      </c>
      <c r="E6" s="17" t="s">
        <v>52</v>
      </c>
    </row>
    <row r="7" spans="1:5" x14ac:dyDescent="0.35">
      <c r="A7" s="17">
        <f>B4*241</f>
        <v>2730530</v>
      </c>
      <c r="B7" s="17">
        <f>B4*189</f>
        <v>2141370</v>
      </c>
      <c r="C7" s="17">
        <f>B4*58</f>
        <v>657140</v>
      </c>
      <c r="D7" s="17">
        <f>B4*7</f>
        <v>79310</v>
      </c>
      <c r="E7" s="17">
        <f>'Berechnung der CO2-Emissionen'!G10</f>
        <v>1725370</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06" zoomScaleNormal="106" workbookViewId="0">
      <selection activeCell="C9" sqref="C9"/>
    </sheetView>
  </sheetViews>
  <sheetFormatPr baseColWidth="10" defaultRowHeight="14.5" x14ac:dyDescent="0.35"/>
  <cols>
    <col min="1" max="1" width="24.1796875" customWidth="1"/>
    <col min="2" max="2" width="7" customWidth="1"/>
    <col min="3" max="6" width="16.08984375" customWidth="1"/>
    <col min="7" max="7" width="21.6328125" customWidth="1"/>
    <col min="8" max="8" width="61.54296875" customWidth="1"/>
  </cols>
  <sheetData>
    <row r="1" spans="1:8" x14ac:dyDescent="0.35">
      <c r="A1" s="1" t="s">
        <v>2</v>
      </c>
      <c r="B1" s="1" t="s">
        <v>0</v>
      </c>
      <c r="C1" s="40" t="s">
        <v>12</v>
      </c>
      <c r="D1" s="39" t="s">
        <v>13</v>
      </c>
      <c r="E1" s="38" t="s">
        <v>14</v>
      </c>
      <c r="F1" s="41" t="s">
        <v>15</v>
      </c>
      <c r="G1" s="5" t="s">
        <v>45</v>
      </c>
    </row>
    <row r="2" spans="1:8" ht="19.5" customHeight="1" x14ac:dyDescent="0.35">
      <c r="A2" s="14" t="s">
        <v>16</v>
      </c>
      <c r="B2" s="14">
        <f>'Berechnung der CO2-Emissionen'!D10</f>
        <v>11330</v>
      </c>
      <c r="C2" s="14"/>
      <c r="D2" s="14"/>
      <c r="E2" s="14"/>
      <c r="F2" s="14"/>
      <c r="G2" s="14">
        <f>'Berechnung der CO2-Emissionen'!I10</f>
        <v>1.7253700000000001</v>
      </c>
      <c r="H2" s="15"/>
    </row>
    <row r="3" spans="1:8" x14ac:dyDescent="0.35">
      <c r="A3" s="4"/>
      <c r="B3" s="4"/>
      <c r="C3" s="4"/>
      <c r="D3" s="4"/>
      <c r="E3" s="4"/>
      <c r="F3" s="4"/>
      <c r="G3" s="4"/>
    </row>
    <row r="4" spans="1:8" x14ac:dyDescent="0.35">
      <c r="A4" s="6" t="s">
        <v>17</v>
      </c>
      <c r="B4" s="7"/>
      <c r="C4" s="7"/>
      <c r="D4" s="7"/>
      <c r="E4" s="7"/>
      <c r="F4" s="7"/>
      <c r="G4" s="4"/>
    </row>
    <row r="5" spans="1:8" x14ac:dyDescent="0.35">
      <c r="A5" s="6"/>
      <c r="B5" s="7">
        <v>0</v>
      </c>
      <c r="C5" s="7">
        <v>0</v>
      </c>
      <c r="D5" s="7">
        <v>0</v>
      </c>
      <c r="E5" s="7">
        <v>0</v>
      </c>
      <c r="F5" s="7">
        <v>0</v>
      </c>
      <c r="G5" s="4"/>
    </row>
    <row r="6" spans="1:8" x14ac:dyDescent="0.35">
      <c r="A6" s="8" t="s">
        <v>5</v>
      </c>
      <c r="B6" s="8">
        <v>3700</v>
      </c>
      <c r="C6" s="9">
        <v>0.185</v>
      </c>
      <c r="D6" s="9">
        <v>0.63360000000000005</v>
      </c>
      <c r="E6" s="8"/>
      <c r="F6" s="8">
        <v>0.25</v>
      </c>
    </row>
    <row r="7" spans="1:8" x14ac:dyDescent="0.35">
      <c r="A7" s="8" t="s">
        <v>6</v>
      </c>
      <c r="B7" s="8">
        <v>5000</v>
      </c>
      <c r="C7" s="9">
        <v>0.25</v>
      </c>
      <c r="D7" s="8"/>
      <c r="E7" s="8"/>
      <c r="F7" s="8">
        <v>0.38</v>
      </c>
    </row>
    <row r="8" spans="1:8" x14ac:dyDescent="0.35">
      <c r="A8" s="8" t="s">
        <v>1</v>
      </c>
      <c r="B8" s="8">
        <v>8000</v>
      </c>
      <c r="C8" s="9">
        <v>0.4</v>
      </c>
      <c r="D8" s="8"/>
      <c r="E8" s="8"/>
      <c r="F8" s="8"/>
    </row>
    <row r="9" spans="1:8" x14ac:dyDescent="0.35">
      <c r="A9" s="8" t="s">
        <v>3</v>
      </c>
      <c r="B9" s="8">
        <v>1200</v>
      </c>
      <c r="C9" s="9">
        <v>2.0400000000000001E-2</v>
      </c>
      <c r="D9" s="8"/>
      <c r="E9" s="9">
        <v>0.28920000000000001</v>
      </c>
      <c r="F9" s="8"/>
    </row>
    <row r="10" spans="1:8" x14ac:dyDescent="0.35">
      <c r="A10" s="8" t="s">
        <v>7</v>
      </c>
      <c r="B10" s="8">
        <v>9000</v>
      </c>
      <c r="C10" s="8"/>
      <c r="D10" s="8"/>
      <c r="E10" s="9">
        <v>2.169</v>
      </c>
      <c r="F10" s="8"/>
    </row>
    <row r="11" spans="1:8" x14ac:dyDescent="0.35">
      <c r="A11" s="8" t="s">
        <v>9</v>
      </c>
      <c r="B11" s="8">
        <v>12000</v>
      </c>
      <c r="C11" s="8"/>
      <c r="D11" s="8"/>
      <c r="E11" s="9">
        <v>2.2200000000000002</v>
      </c>
      <c r="F11" s="8"/>
    </row>
    <row r="12" spans="1:8" x14ac:dyDescent="0.35">
      <c r="A12" s="8" t="s">
        <v>10</v>
      </c>
      <c r="B12" s="8">
        <v>22000</v>
      </c>
      <c r="C12" s="8"/>
      <c r="D12" s="8"/>
      <c r="E12" s="9">
        <v>4.07</v>
      </c>
      <c r="F12" s="8"/>
    </row>
    <row r="13" spans="1:8" x14ac:dyDescent="0.35">
      <c r="A13" s="8" t="s">
        <v>11</v>
      </c>
      <c r="B13" s="8">
        <v>25000</v>
      </c>
      <c r="C13" s="8"/>
      <c r="D13" s="8"/>
      <c r="E13" s="9">
        <v>4.625</v>
      </c>
      <c r="F13" s="8"/>
    </row>
    <row r="14" spans="1:8" x14ac:dyDescent="0.35">
      <c r="A14" s="8" t="s">
        <v>4</v>
      </c>
      <c r="B14" s="8">
        <v>1600</v>
      </c>
      <c r="C14" s="8"/>
      <c r="D14" s="9">
        <v>0.31680000000000003</v>
      </c>
      <c r="E14" s="8"/>
      <c r="F14" s="8"/>
    </row>
    <row r="15" spans="1:8" x14ac:dyDescent="0.35">
      <c r="A15" s="8" t="s">
        <v>8</v>
      </c>
      <c r="B15" s="8">
        <v>8000</v>
      </c>
      <c r="C15" s="8"/>
      <c r="D15" s="9">
        <v>1.5840000000000001</v>
      </c>
      <c r="E15" s="8"/>
      <c r="F15" s="8"/>
    </row>
  </sheetData>
  <autoFilter ref="A1:F15"/>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5:B37"/>
  <sheetViews>
    <sheetView zoomScale="70" zoomScaleNormal="70" workbookViewId="0">
      <selection activeCell="K38" sqref="K38"/>
    </sheetView>
  </sheetViews>
  <sheetFormatPr baseColWidth="10" defaultRowHeight="14.5" x14ac:dyDescent="0.35"/>
  <sheetData>
    <row r="35" spans="2:2" x14ac:dyDescent="0.35">
      <c r="B35" s="1" t="s">
        <v>54</v>
      </c>
    </row>
    <row r="37" spans="2:2" x14ac:dyDescent="0.35">
      <c r="B37" t="s">
        <v>55</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Berechnung der CO2-Emissionen</vt:lpstr>
      <vt:lpstr>Vergleich Transportmittel</vt:lpstr>
      <vt:lpstr>Dateneingabe Diagramm</vt:lpstr>
      <vt:lpstr>Diagramm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 Steinberger</dc:creator>
  <cp:lastModifiedBy>Franziska Steinberger</cp:lastModifiedBy>
  <dcterms:created xsi:type="dcterms:W3CDTF">2019-02-18T08:26:19Z</dcterms:created>
  <dcterms:modified xsi:type="dcterms:W3CDTF">2019-09-18T08:11:42Z</dcterms:modified>
</cp:coreProperties>
</file>